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ation" sheetId="1" r:id="rId4"/>
    <sheet state="visible" name="Revenue Projections" sheetId="2" r:id="rId5"/>
  </sheets>
  <definedNames/>
  <calcPr/>
</workbook>
</file>

<file path=xl/sharedStrings.xml><?xml version="1.0" encoding="utf-8"?>
<sst xmlns="http://schemas.openxmlformats.org/spreadsheetml/2006/main" count="420" uniqueCount="114">
  <si>
    <t>Description</t>
  </si>
  <si>
    <t>NRC</t>
  </si>
  <si>
    <t>MRC</t>
  </si>
  <si>
    <t>Other</t>
  </si>
  <si>
    <t>Denotes Input Variable</t>
  </si>
  <si>
    <t>Non-Recurring Fees</t>
  </si>
  <si>
    <t>Monthly Recurring Fees</t>
  </si>
  <si>
    <t>Notes</t>
  </si>
  <si>
    <t>Solution Provider (RAAS)</t>
  </si>
  <si>
    <t>Website Only Implementation</t>
  </si>
  <si>
    <t>Website and Mobile App Implementation</t>
  </si>
  <si>
    <t>Mobile Only App Implementation</t>
  </si>
  <si>
    <t>Credit of Monthly Recurring Fees towards transactions fees</t>
  </si>
  <si>
    <t>in percentage</t>
  </si>
  <si>
    <t>Compliance Support Fees</t>
  </si>
  <si>
    <t>ACH Fees (same day)</t>
  </si>
  <si>
    <t>per transaction</t>
  </si>
  <si>
    <t>ACH Fees (next day)</t>
  </si>
  <si>
    <t>KYC (Basic Verification)</t>
  </si>
  <si>
    <t>per customer sign-up. Valid for 12 months</t>
  </si>
  <si>
    <t>KYC (ID Verification)</t>
  </si>
  <si>
    <t>one-time, per ID</t>
  </si>
  <si>
    <t xml:space="preserve">Bank Account Verification </t>
  </si>
  <si>
    <t>One-time per bank account verification</t>
  </si>
  <si>
    <t>Bank Balance Check</t>
  </si>
  <si>
    <t>per instance</t>
  </si>
  <si>
    <t>Debit Card Secured Verification</t>
  </si>
  <si>
    <t>Transaction Risk Assessment Fees</t>
  </si>
  <si>
    <t>AML Cost</t>
  </si>
  <si>
    <t>Debit Card Interchange Fees</t>
  </si>
  <si>
    <t>Debit Card Network Fees</t>
  </si>
  <si>
    <t>Merchant Account Maintenance Fees</t>
  </si>
  <si>
    <t>International Wire Fees (SWIFT)</t>
  </si>
  <si>
    <t>per transfer</t>
  </si>
  <si>
    <t>Domestic FedWire Fees</t>
  </si>
  <si>
    <t>ACH Returns</t>
  </si>
  <si>
    <t>per return</t>
  </si>
  <si>
    <t>Fraud &amp; Returns Rate</t>
  </si>
  <si>
    <t>As a percentage of over all transaction volume</t>
  </si>
  <si>
    <t>Settling Funds (Wire Transfer International)</t>
  </si>
  <si>
    <t>Times a Month</t>
  </si>
  <si>
    <t>Settling Funds (Wire Transfer Domestic)</t>
  </si>
  <si>
    <t>SUB-TOTAL</t>
  </si>
  <si>
    <t>This is the revenue share with your partner bank or MTO</t>
  </si>
  <si>
    <t>Revenue Share with Partner (on a per transaction basis)</t>
  </si>
  <si>
    <t>Revenue Share with Partner (on a volume basis)</t>
  </si>
  <si>
    <t>on the total value of the transaction</t>
  </si>
  <si>
    <t>Your End-Customer Pricing</t>
  </si>
  <si>
    <t>Charge Per Transaction</t>
  </si>
  <si>
    <t>charge per transaction</t>
  </si>
  <si>
    <t xml:space="preserve">FX Component </t>
  </si>
  <si>
    <t>charge on the total value of the transaction</t>
  </si>
  <si>
    <t>Monthly Recurring Clients</t>
  </si>
  <si>
    <t>Amounts of Clients that recurring</t>
  </si>
  <si>
    <t>YOUR GROSS PROFIT</t>
  </si>
  <si>
    <t>REVENUE SHARE</t>
  </si>
  <si>
    <t>SOME IMPORTANT FIGURES</t>
  </si>
  <si>
    <t>Flat-Fee Earning</t>
  </si>
  <si>
    <t>FX Earning</t>
  </si>
  <si>
    <t>Month</t>
  </si>
  <si>
    <t>Transaction Type</t>
  </si>
  <si>
    <t>Average Transaction Value</t>
  </si>
  <si>
    <t>Number of Working Days</t>
  </si>
  <si>
    <t>Number of Transactions Per Day</t>
  </si>
  <si>
    <t>Month Multiplier for Recurring Clients</t>
  </si>
  <si>
    <t>Total Number of Transactions Per Month</t>
  </si>
  <si>
    <t>Daily Volume Processed</t>
  </si>
  <si>
    <t>Total Monthly Volume Processed</t>
  </si>
  <si>
    <t>ACH Fees - Same Day</t>
  </si>
  <si>
    <t>ACH Fees - Next Day</t>
  </si>
  <si>
    <t>KYC Basic Verification</t>
  </si>
  <si>
    <t>KYC ID Verification</t>
  </si>
  <si>
    <t>Bank Account Verification</t>
  </si>
  <si>
    <t># of Transactions Returns &amp;/or Fraud Rate</t>
  </si>
  <si>
    <t>Cost of Fraud &amp;/or Returns Transactions</t>
  </si>
  <si>
    <t>Total Fraud &amp;/or Returns Dollar Value</t>
  </si>
  <si>
    <t>COST Sub-Total (including Fraud / Returns Fees)</t>
  </si>
  <si>
    <t>Wire Cost (International) x # of Transfers</t>
  </si>
  <si>
    <t>Wire Cost (Domestic) x # of Transfers</t>
  </si>
  <si>
    <t>COST Sub-Total</t>
  </si>
  <si>
    <t>Total Cost for this Month</t>
  </si>
  <si>
    <t>Total Volume Processed Amount BEFORE Returns</t>
  </si>
  <si>
    <t>Total Volume Processed After Returns</t>
  </si>
  <si>
    <t>Margin For This Corridor (Flat Fees)</t>
  </si>
  <si>
    <t>Margin for This Corridor (FX)</t>
  </si>
  <si>
    <t>Your Company</t>
  </si>
  <si>
    <t>Your Partner Bank/MTO</t>
  </si>
  <si>
    <t>Cost Per Client Accquisition (1st Time Around)</t>
  </si>
  <si>
    <t>Total Income AFTER paying out License Partner</t>
  </si>
  <si>
    <t>Profit/(Loss)</t>
  </si>
  <si>
    <t>per verification</t>
  </si>
  <si>
    <t>per ID</t>
  </si>
  <si>
    <t>per Bank Account</t>
  </si>
  <si>
    <t>per month</t>
  </si>
  <si>
    <t>FLAT FEES</t>
  </si>
  <si>
    <t>FX COMPONENT</t>
  </si>
  <si>
    <t>INCLUDES TRANSACTION VALUE</t>
  </si>
  <si>
    <t>per 12 months</t>
  </si>
  <si>
    <t>on total TX</t>
  </si>
  <si>
    <t>TRANSACTION TIER I</t>
  </si>
  <si>
    <t>Debit Card</t>
  </si>
  <si>
    <t>ACH (Same Day)</t>
  </si>
  <si>
    <t>ACH (Next Day)</t>
  </si>
  <si>
    <t>TRANSACTION TIER II</t>
  </si>
  <si>
    <t>TRANSACTION TIER III</t>
  </si>
  <si>
    <t>Wire Cost (International)</t>
  </si>
  <si>
    <t>Wire Cost (Domestic)</t>
  </si>
  <si>
    <t>Monthly-Recurring Costs</t>
  </si>
  <si>
    <t>Debit Card - New Clients</t>
  </si>
  <si>
    <t>Debit Card - Recurring Clients</t>
  </si>
  <si>
    <t>ACH (Same Day) - New Clients</t>
  </si>
  <si>
    <t>ACH (Same Day) - Recurring Clients</t>
  </si>
  <si>
    <t>ACH (Next Day) - New Clients</t>
  </si>
  <si>
    <t>ACH (Next Day) - Recurring Clients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</si>
</sst>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0.000%"/>
    <numFmt numFmtId="166" formatCode="#,##0.0000"/>
  </numFmts>
  <fonts count="8">
    <font>
      <sz val="10.0"/>
      <color rgb="FF000000"/>
      <name val="Arial"/>
    </font>
    <font>
      <sz val="10.0"/>
      <name val="Calibri"/>
    </font>
    <font>
      <b/>
      <sz val="10.0"/>
      <name val="Calibri"/>
    </font>
    <font>
      <i/>
      <sz val="10.0"/>
      <name val="Calibri"/>
    </font>
    <font/>
    <font>
      <sz val="10.0"/>
      <color rgb="FFF3F3F3"/>
      <name val="Calibri"/>
    </font>
    <font>
      <sz val="10.0"/>
      <name val="Arial"/>
    </font>
    <font>
      <sz val="10.0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vertical="center" wrapText="1"/>
    </xf>
    <xf borderId="0" fillId="0" fontId="1" numFmtId="164" xfId="0" applyAlignment="1" applyFont="1" applyNumberForma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 shrinkToFit="0" vertical="center" wrapText="1"/>
    </xf>
    <xf borderId="0" fillId="0" fontId="2" numFmtId="164" xfId="0" applyAlignment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2" fontId="1" numFmtId="0" xfId="0" applyAlignment="1" applyFill="1" applyFont="1">
      <alignment vertical="center"/>
    </xf>
    <xf borderId="0" fillId="0" fontId="1" numFmtId="0" xfId="0" applyAlignment="1" applyFont="1">
      <alignment horizontal="center" readingOrder="0" vertical="center"/>
    </xf>
    <xf borderId="0" fillId="0" fontId="3" numFmtId="164" xfId="0" applyAlignment="1" applyFont="1" applyNumberFormat="1">
      <alignment horizontal="center"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2" fontId="1" numFmtId="164" xfId="0" applyAlignment="1" applyBorder="1" applyFont="1" applyNumberFormat="1">
      <alignment readingOrder="0" vertical="center"/>
    </xf>
    <xf borderId="1" fillId="3" fontId="1" numFmtId="164" xfId="0" applyAlignment="1" applyBorder="1" applyFill="1" applyFont="1" applyNumberFormat="1">
      <alignment readingOrder="0" vertical="center"/>
    </xf>
    <xf borderId="1" fillId="0" fontId="1" numFmtId="0" xfId="0" applyAlignment="1" applyBorder="1" applyFont="1">
      <alignment readingOrder="0" vertical="center"/>
    </xf>
    <xf borderId="2" fillId="0" fontId="1" numFmtId="0" xfId="0" applyAlignment="1" applyBorder="1" applyFont="1">
      <alignment readingOrder="0" vertical="center"/>
    </xf>
    <xf borderId="3" fillId="0" fontId="4" numFmtId="0" xfId="0" applyBorder="1" applyFont="1"/>
    <xf borderId="4" fillId="0" fontId="4" numFmtId="0" xfId="0" applyBorder="1" applyFont="1"/>
    <xf borderId="1" fillId="3" fontId="1" numFmtId="0" xfId="0" applyAlignment="1" applyBorder="1" applyFont="1">
      <alignment readingOrder="0" shrinkToFit="0" vertical="center" wrapText="1"/>
    </xf>
    <xf borderId="1" fillId="2" fontId="1" numFmtId="10" xfId="0" applyAlignment="1" applyBorder="1" applyFont="1" applyNumberFormat="1">
      <alignment readingOrder="0" vertical="center"/>
    </xf>
    <xf borderId="2" fillId="3" fontId="1" numFmtId="0" xfId="0" applyAlignment="1" applyBorder="1" applyFont="1">
      <alignment readingOrder="0" vertical="center"/>
    </xf>
    <xf borderId="1" fillId="3" fontId="1" numFmtId="0" xfId="0" applyAlignment="1" applyBorder="1" applyFont="1">
      <alignment readingOrder="0" vertical="center"/>
    </xf>
    <xf borderId="3" fillId="3" fontId="1" numFmtId="0" xfId="0" applyAlignment="1" applyBorder="1" applyFont="1">
      <alignment readingOrder="0" vertical="center"/>
    </xf>
    <xf borderId="4" fillId="3" fontId="1" numFmtId="0" xfId="0" applyAlignment="1" applyBorder="1" applyFont="1">
      <alignment readingOrder="0" vertical="center"/>
    </xf>
    <xf borderId="1" fillId="3" fontId="1" numFmtId="164" xfId="0" applyAlignment="1" applyBorder="1" applyFont="1" applyNumberFormat="1">
      <alignment vertical="center"/>
    </xf>
    <xf borderId="1" fillId="2" fontId="1" numFmtId="165" xfId="0" applyAlignment="1" applyBorder="1" applyFont="1" applyNumberFormat="1">
      <alignment readingOrder="0" vertical="center"/>
    </xf>
    <xf borderId="1" fillId="2" fontId="1" numFmtId="3" xfId="0" applyAlignment="1" applyBorder="1" applyFont="1" applyNumberFormat="1">
      <alignment readingOrder="0" vertical="center"/>
    </xf>
    <xf borderId="0" fillId="3" fontId="1" numFmtId="0" xfId="0" applyAlignment="1" applyFont="1">
      <alignment readingOrder="0" shrinkToFit="0" vertical="center" wrapText="1"/>
    </xf>
    <xf borderId="0" fillId="3" fontId="2" numFmtId="0" xfId="0" applyAlignment="1" applyFont="1">
      <alignment horizontal="right" readingOrder="0" shrinkToFit="0" vertical="center" wrapText="1"/>
    </xf>
    <xf borderId="1" fillId="3" fontId="2" numFmtId="164" xfId="0" applyAlignment="1" applyBorder="1" applyFont="1" applyNumberFormat="1">
      <alignment readingOrder="0" shrinkToFit="0" vertical="center" wrapText="1"/>
    </xf>
    <xf borderId="0" fillId="3" fontId="1" numFmtId="0" xfId="0" applyAlignment="1" applyFont="1">
      <alignment shrinkToFit="0" vertical="center" wrapText="1"/>
    </xf>
    <xf borderId="0" fillId="3" fontId="1" numFmtId="164" xfId="0" applyAlignment="1" applyFont="1" applyNumberFormat="1">
      <alignment vertical="center"/>
    </xf>
    <xf borderId="0" fillId="3" fontId="1" numFmtId="0" xfId="0" applyAlignment="1" applyFont="1">
      <alignment vertical="center"/>
    </xf>
    <xf borderId="0" fillId="3" fontId="1" numFmtId="0" xfId="0" applyAlignment="1" applyFont="1">
      <alignment horizontal="center" readingOrder="0" shrinkToFit="0" vertical="center" wrapText="1"/>
    </xf>
    <xf borderId="0" fillId="3" fontId="1" numFmtId="4" xfId="0" applyAlignment="1" applyFont="1" applyNumberFormat="1">
      <alignment vertical="center"/>
    </xf>
    <xf borderId="0" fillId="0" fontId="1" numFmtId="4" xfId="0" applyAlignment="1" applyFont="1" applyNumberFormat="1">
      <alignment horizontal="center" vertical="center"/>
    </xf>
    <xf borderId="0" fillId="0" fontId="1" numFmtId="166" xfId="0" applyAlignment="1" applyFont="1" applyNumberFormat="1">
      <alignment vertical="center"/>
    </xf>
    <xf borderId="0" fillId="3" fontId="1" numFmtId="0" xfId="0" applyAlignment="1" applyFont="1">
      <alignment horizontal="center" readingOrder="0" vertical="center"/>
    </xf>
    <xf borderId="2" fillId="4" fontId="2" numFmtId="0" xfId="0" applyAlignment="1" applyBorder="1" applyFill="1" applyFont="1">
      <alignment horizontal="center" readingOrder="0" vertical="center"/>
    </xf>
    <xf borderId="0" fillId="4" fontId="2" numFmtId="0" xfId="0" applyAlignment="1" applyFont="1">
      <alignment horizontal="center" readingOrder="0" vertical="center"/>
    </xf>
    <xf borderId="0" fillId="0" fontId="1" numFmtId="4" xfId="0" applyAlignment="1" applyFont="1" applyNumberFormat="1">
      <alignment vertical="center"/>
    </xf>
    <xf borderId="0" fillId="0" fontId="1" numFmtId="0" xfId="0" applyAlignment="1" applyFont="1">
      <alignment readingOrder="0" vertical="center"/>
    </xf>
    <xf borderId="1" fillId="5" fontId="1" numFmtId="164" xfId="0" applyAlignment="1" applyBorder="1" applyFill="1" applyFont="1" applyNumberFormat="1">
      <alignment horizontal="center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5" fontId="1" numFmtId="4" xfId="0" applyAlignment="1" applyBorder="1" applyFont="1" applyNumberFormat="1">
      <alignment horizontal="center" readingOrder="0" shrinkToFit="0" vertical="center" wrapText="1"/>
    </xf>
    <xf borderId="1" fillId="5" fontId="1" numFmtId="166" xfId="0" applyAlignment="1" applyBorder="1" applyFont="1" applyNumberFormat="1">
      <alignment horizontal="center" readingOrder="0" shrinkToFit="0" vertical="center" wrapText="1"/>
    </xf>
    <xf borderId="0" fillId="0" fontId="1" numFmtId="164" xfId="0" applyAlignment="1" applyFont="1" applyNumberFormat="1">
      <alignment horizontal="center" readingOrder="0" shrinkToFit="0" vertical="center" wrapText="1"/>
    </xf>
    <xf borderId="1" fillId="5" fontId="2" numFmtId="164" xfId="0" applyAlignment="1" applyBorder="1" applyFont="1" applyNumberFormat="1">
      <alignment horizontal="center" readingOrder="0" shrinkToFit="0" vertical="center" wrapText="1"/>
    </xf>
    <xf borderId="1" fillId="5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5" fontId="1" numFmtId="0" xfId="0" applyAlignment="1" applyFont="1">
      <alignment horizontal="center" readingOrder="0" shrinkToFit="0" vertical="center" wrapText="1"/>
    </xf>
    <xf borderId="1" fillId="6" fontId="1" numFmtId="49" xfId="0" applyAlignment="1" applyBorder="1" applyFill="1" applyFont="1" applyNumberFormat="1">
      <alignment horizontal="center" readingOrder="0" shrinkToFit="0" vertical="center" wrapText="1"/>
    </xf>
    <xf borderId="1" fillId="6" fontId="1" numFmtId="4" xfId="0" applyAlignment="1" applyBorder="1" applyFont="1" applyNumberFormat="1">
      <alignment horizontal="center" readingOrder="0" shrinkToFit="0" vertical="center" wrapText="1"/>
    </xf>
    <xf borderId="1" fillId="6" fontId="1" numFmtId="164" xfId="0" applyAlignment="1" applyBorder="1" applyFont="1" applyNumberFormat="1">
      <alignment horizontal="center" readingOrder="0" shrinkToFit="0" vertical="center" wrapText="1"/>
    </xf>
    <xf borderId="1" fillId="6" fontId="1" numFmtId="10" xfId="0" applyAlignment="1" applyBorder="1" applyFont="1" applyNumberFormat="1">
      <alignment horizontal="center" readingOrder="0" shrinkToFit="0" vertical="center" wrapText="1"/>
    </xf>
    <xf borderId="1" fillId="6" fontId="1" numFmtId="166" xfId="0" applyAlignment="1" applyBorder="1" applyFont="1" applyNumberFormat="1">
      <alignment horizontal="center" readingOrder="0" shrinkToFit="0" vertical="center" wrapText="1"/>
    </xf>
    <xf borderId="0" fillId="0" fontId="1" numFmtId="49" xfId="0" applyAlignment="1" applyFont="1" applyNumberFormat="1">
      <alignment horizontal="center" readingOrder="0" shrinkToFit="0" vertical="center" wrapText="1"/>
    </xf>
    <xf borderId="0" fillId="0" fontId="1" numFmtId="49" xfId="0" applyAlignment="1" applyFont="1" applyNumberFormat="1">
      <alignment horizontal="center" shrinkToFit="0" vertical="center" wrapText="1"/>
    </xf>
    <xf borderId="1" fillId="6" fontId="5" numFmtId="49" xfId="0" applyAlignment="1" applyBorder="1" applyFont="1" applyNumberFormat="1">
      <alignment horizontal="center" readingOrder="0" shrinkToFit="0" vertical="center" wrapText="1"/>
    </xf>
    <xf borderId="1" fillId="6" fontId="5" numFmtId="49" xfId="0" applyAlignment="1" applyBorder="1" applyFont="1" applyNumberFormat="1">
      <alignment horizontal="center" shrinkToFit="0" vertical="center" wrapText="1"/>
    </xf>
    <xf borderId="0" fillId="6" fontId="5" numFmtId="49" xfId="0" applyAlignment="1" applyFont="1" applyNumberFormat="1">
      <alignment horizontal="center" shrinkToFit="0" vertical="center" wrapText="1"/>
    </xf>
    <xf borderId="1" fillId="6" fontId="1" numFmtId="164" xfId="0" applyAlignment="1" applyBorder="1" applyFont="1" applyNumberFormat="1">
      <alignment horizontal="center" shrinkToFit="0" vertical="center" wrapText="1"/>
    </xf>
    <xf borderId="1" fillId="6" fontId="1" numFmtId="3" xfId="0" applyAlignment="1" applyBorder="1" applyFont="1" applyNumberFormat="1">
      <alignment horizontal="center" readingOrder="0" shrinkToFit="0" vertical="center" wrapText="1"/>
    </xf>
    <xf borderId="1" fillId="6" fontId="1" numFmtId="4" xfId="0" applyAlignment="1" applyBorder="1" applyFont="1" applyNumberFormat="1">
      <alignment horizontal="center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0" fillId="6" fontId="1" numFmtId="164" xfId="0" applyAlignment="1" applyFont="1" applyNumberFormat="1">
      <alignment horizontal="center" shrinkToFit="0" vertical="center" wrapText="1"/>
    </xf>
    <xf borderId="0" fillId="0" fontId="1" numFmtId="164" xfId="0" applyAlignment="1" applyFont="1" applyNumberFormat="1">
      <alignment shrinkToFit="0" vertical="center" wrapText="1"/>
    </xf>
    <xf borderId="0" fillId="0" fontId="1" numFmtId="164" xfId="0" applyAlignment="1" applyFont="1" applyNumberFormat="1">
      <alignment readingOrder="0" shrinkToFit="0" vertical="center" wrapText="1"/>
    </xf>
    <xf borderId="0" fillId="0" fontId="1" numFmtId="3" xfId="0" applyAlignment="1" applyFont="1" applyNumberFormat="1">
      <alignment readingOrder="0" shrinkToFit="0" vertical="center" wrapText="1"/>
    </xf>
    <xf borderId="0" fillId="0" fontId="1" numFmtId="4" xfId="0" applyAlignment="1" applyFont="1" applyNumberFormat="1">
      <alignment readingOrder="0" shrinkToFit="0" vertical="center" wrapText="1"/>
    </xf>
    <xf borderId="0" fillId="0" fontId="1" numFmtId="4" xfId="0" applyAlignment="1" applyFont="1" applyNumberFormat="1">
      <alignment horizontal="center" shrinkToFit="0" vertical="center" wrapText="1"/>
    </xf>
    <xf borderId="0" fillId="0" fontId="1" numFmtId="166" xfId="0" applyAlignment="1" applyFont="1" applyNumberFormat="1">
      <alignment shrinkToFit="0" vertical="center" wrapText="1"/>
    </xf>
    <xf borderId="0" fillId="7" fontId="1" numFmtId="164" xfId="0" applyAlignment="1" applyFill="1" applyFont="1" applyNumberFormat="1">
      <alignment shrinkToFit="0" vertical="center" wrapText="1"/>
    </xf>
    <xf borderId="0" fillId="7" fontId="1" numFmtId="164" xfId="0" applyAlignment="1" applyFont="1" applyNumberFormat="1">
      <alignment readingOrder="0" shrinkToFit="0" vertical="center" wrapText="1"/>
    </xf>
    <xf borderId="0" fillId="7" fontId="1" numFmtId="3" xfId="0" applyAlignment="1" applyFont="1" applyNumberFormat="1">
      <alignment readingOrder="0" shrinkToFit="0" vertical="center" wrapText="1"/>
    </xf>
    <xf borderId="0" fillId="7" fontId="1" numFmtId="4" xfId="0" applyAlignment="1" applyFont="1" applyNumberFormat="1">
      <alignment readingOrder="0" shrinkToFit="0" vertical="center" wrapText="1"/>
    </xf>
    <xf borderId="0" fillId="7" fontId="1" numFmtId="4" xfId="0" applyAlignment="1" applyFont="1" applyNumberFormat="1">
      <alignment horizontal="center" shrinkToFit="0" vertical="center" wrapText="1"/>
    </xf>
    <xf borderId="0" fillId="7" fontId="1" numFmtId="166" xfId="0" applyAlignment="1" applyFont="1" applyNumberFormat="1">
      <alignment shrinkToFit="0" vertical="center" wrapText="1"/>
    </xf>
    <xf borderId="0" fillId="7" fontId="1" numFmtId="164" xfId="0" applyAlignment="1" applyFont="1" applyNumberFormat="1">
      <alignment horizontal="center" shrinkToFit="0" vertical="center" wrapText="1"/>
    </xf>
    <xf borderId="1" fillId="7" fontId="2" numFmtId="164" xfId="0" applyAlignment="1" applyBorder="1" applyFont="1" applyNumberFormat="1">
      <alignment readingOrder="0" shrinkToFit="0" vertical="center" wrapText="1"/>
    </xf>
    <xf borderId="1" fillId="7" fontId="1" numFmtId="3" xfId="0" applyAlignment="1" applyBorder="1" applyFont="1" applyNumberFormat="1">
      <alignment horizontal="center" readingOrder="0" shrinkToFit="0" vertical="center" wrapText="1"/>
    </xf>
    <xf borderId="1" fillId="7" fontId="1" numFmtId="164" xfId="0" applyAlignment="1" applyBorder="1" applyFont="1" applyNumberFormat="1">
      <alignment readingOrder="0" shrinkToFit="0" vertical="center" wrapText="1"/>
    </xf>
    <xf borderId="1" fillId="2" fontId="1" numFmtId="4" xfId="0" applyAlignment="1" applyBorder="1" applyFont="1" applyNumberFormat="1">
      <alignment horizontal="center" readingOrder="0" shrinkToFit="0" vertical="center" wrapText="1"/>
    </xf>
    <xf borderId="1" fillId="7" fontId="1" numFmtId="4" xfId="0" applyAlignment="1" applyBorder="1" applyFont="1" applyNumberFormat="1">
      <alignment horizontal="center" shrinkToFit="0" vertical="center" wrapText="1"/>
    </xf>
    <xf borderId="1" fillId="7" fontId="1" numFmtId="164" xfId="0" applyAlignment="1" applyBorder="1" applyFont="1" applyNumberFormat="1">
      <alignment shrinkToFit="0" vertical="center" wrapText="1"/>
    </xf>
    <xf borderId="1" fillId="7" fontId="1" numFmtId="166" xfId="0" applyAlignment="1" applyBorder="1" applyFont="1" applyNumberFormat="1">
      <alignment shrinkToFit="0" vertical="center" wrapText="1"/>
    </xf>
    <xf borderId="1" fillId="7" fontId="1" numFmtId="164" xfId="0" applyAlignment="1" applyBorder="1" applyFont="1" applyNumberFormat="1">
      <alignment horizontal="center" shrinkToFit="0" vertical="center" wrapText="1"/>
    </xf>
    <xf borderId="1" fillId="7" fontId="1" numFmtId="4" xfId="0" applyAlignment="1" applyBorder="1" applyFont="1" applyNumberFormat="1">
      <alignment horizontal="center" readingOrder="0" shrinkToFit="0" vertical="center" wrapText="1"/>
    </xf>
    <xf borderId="0" fillId="7" fontId="1" numFmtId="0" xfId="0" applyAlignment="1" applyFont="1">
      <alignment vertical="center"/>
    </xf>
    <xf borderId="0" fillId="7" fontId="1" numFmtId="0" xfId="0" applyAlignment="1" applyFont="1">
      <alignment readingOrder="0" shrinkToFit="0" vertical="center" wrapText="1"/>
    </xf>
    <xf borderId="0" fillId="7" fontId="1" numFmtId="164" xfId="0" applyAlignment="1" applyFont="1" applyNumberFormat="1">
      <alignment vertical="center"/>
    </xf>
    <xf borderId="0" fillId="7" fontId="1" numFmtId="3" xfId="0" applyAlignment="1" applyFont="1" applyNumberFormat="1">
      <alignment horizontal="center" vertical="center"/>
    </xf>
    <xf borderId="0" fillId="7" fontId="1" numFmtId="4" xfId="0" applyAlignment="1" applyFont="1" applyNumberFormat="1">
      <alignment horizontal="center" vertical="center"/>
    </xf>
    <xf borderId="0" fillId="7" fontId="1" numFmtId="166" xfId="0" applyAlignment="1" applyFont="1" applyNumberFormat="1">
      <alignment vertical="center"/>
    </xf>
    <xf borderId="1" fillId="7" fontId="1" numFmtId="3" xfId="0" applyAlignment="1" applyBorder="1" applyFont="1" applyNumberFormat="1">
      <alignment horizontal="center" shrinkToFit="0" vertical="center" wrapText="1"/>
    </xf>
    <xf borderId="4" fillId="7" fontId="1" numFmtId="164" xfId="0" applyAlignment="1" applyBorder="1" applyFont="1" applyNumberFormat="1">
      <alignment horizontal="right" readingOrder="0" shrinkToFit="0" vertical="center" wrapText="1"/>
    </xf>
    <xf borderId="4" fillId="7" fontId="1" numFmtId="4" xfId="0" applyAlignment="1" applyBorder="1" applyFont="1" applyNumberFormat="1">
      <alignment horizontal="center" shrinkToFit="0" vertical="center" wrapText="1"/>
    </xf>
    <xf borderId="4" fillId="7" fontId="1" numFmtId="164" xfId="0" applyAlignment="1" applyBorder="1" applyFont="1" applyNumberFormat="1">
      <alignment horizontal="right" shrinkToFit="0" vertical="center" wrapText="1"/>
    </xf>
    <xf borderId="4" fillId="7" fontId="1" numFmtId="164" xfId="0" applyAlignment="1" applyBorder="1" applyFont="1" applyNumberFormat="1">
      <alignment shrinkToFit="0" vertical="center" wrapText="1"/>
    </xf>
    <xf borderId="5" fillId="7" fontId="6" numFmtId="164" xfId="0" applyAlignment="1" applyBorder="1" applyFont="1" applyNumberFormat="1">
      <alignment vertical="center"/>
    </xf>
    <xf borderId="0" fillId="7" fontId="1" numFmtId="164" xfId="0" applyAlignment="1" applyFont="1" applyNumberFormat="1">
      <alignment horizontal="right" shrinkToFit="0" vertical="center" wrapText="1"/>
    </xf>
    <xf borderId="0" fillId="7" fontId="6" numFmtId="164" xfId="0" applyAlignment="1" applyFont="1" applyNumberFormat="1">
      <alignment vertical="center"/>
    </xf>
    <xf borderId="6" fillId="7" fontId="1" numFmtId="164" xfId="0" applyAlignment="1" applyBorder="1" applyFont="1" applyNumberFormat="1">
      <alignment horizontal="right" readingOrder="0" shrinkToFit="0" vertical="center" wrapText="1"/>
    </xf>
    <xf borderId="6" fillId="7" fontId="1" numFmtId="4" xfId="0" applyAlignment="1" applyBorder="1" applyFont="1" applyNumberFormat="1">
      <alignment horizontal="center" shrinkToFit="0" vertical="center" wrapText="1"/>
    </xf>
    <xf borderId="6" fillId="7" fontId="1" numFmtId="164" xfId="0" applyAlignment="1" applyBorder="1" applyFont="1" applyNumberFormat="1">
      <alignment horizontal="right" shrinkToFit="0" vertical="center" wrapText="1"/>
    </xf>
    <xf borderId="6" fillId="7" fontId="1" numFmtId="164" xfId="0" applyAlignment="1" applyBorder="1" applyFont="1" applyNumberFormat="1">
      <alignment shrinkToFit="0" vertical="center" wrapText="1"/>
    </xf>
    <xf borderId="0" fillId="7" fontId="1" numFmtId="3" xfId="0" applyAlignment="1" applyFont="1" applyNumberFormat="1">
      <alignment horizontal="center" readingOrder="0" shrinkToFit="0" vertical="center" wrapText="1"/>
    </xf>
    <xf borderId="0" fillId="7" fontId="1" numFmtId="4" xfId="0" applyAlignment="1" applyFont="1" applyNumberFormat="1">
      <alignment horizontal="center" readingOrder="0" shrinkToFit="0" vertical="center" wrapText="1"/>
    </xf>
    <xf borderId="0" fillId="7" fontId="2" numFmtId="0" xfId="0" applyAlignment="1" applyFont="1">
      <alignment horizontal="right" readingOrder="0" shrinkToFit="0" vertical="center" wrapText="1"/>
    </xf>
    <xf borderId="1" fillId="7" fontId="2" numFmtId="0" xfId="0" applyAlignment="1" applyBorder="1" applyFont="1">
      <alignment horizontal="right" readingOrder="0" shrinkToFit="0" vertical="center" wrapText="1"/>
    </xf>
    <xf borderId="1" fillId="7" fontId="2" numFmtId="164" xfId="0" applyAlignment="1" applyBorder="1" applyFont="1" applyNumberFormat="1">
      <alignment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0" fontId="1" numFmtId="3" xfId="0" applyAlignment="1" applyFont="1" applyNumberFormat="1">
      <alignment horizontal="center" readingOrder="0" shrinkToFit="0" vertical="center" wrapText="1"/>
    </xf>
    <xf borderId="0" fillId="0" fontId="1" numFmtId="4" xfId="0" applyAlignment="1" applyFont="1" applyNumberFormat="1">
      <alignment horizontal="center" readingOrder="0" shrinkToFit="0" vertical="center" wrapText="1"/>
    </xf>
    <xf borderId="0" fillId="0" fontId="7" numFmtId="0" xfId="0" applyAlignment="1" applyFont="1">
      <alignment vertical="center"/>
    </xf>
    <xf borderId="0" fillId="0" fontId="7" numFmtId="4" xfId="0" applyAlignment="1" applyFont="1" applyNumberFormat="1">
      <alignment vertical="center"/>
    </xf>
    <xf borderId="0" fillId="0" fontId="7" numFmtId="166" xfId="0" applyAlignment="1" applyFont="1" applyNumberFormat="1">
      <alignment vertical="center"/>
    </xf>
    <xf borderId="0" fillId="7" fontId="7" numFmtId="0" xfId="0" applyAlignment="1" applyFont="1">
      <alignment vertical="center"/>
    </xf>
    <xf borderId="0" fillId="7" fontId="7" numFmtId="4" xfId="0" applyAlignment="1" applyFont="1" applyNumberFormat="1">
      <alignment vertical="center"/>
    </xf>
    <xf borderId="0" fillId="7" fontId="7" numFmtId="166" xfId="0" applyAlignment="1" applyFont="1" applyNumberFormat="1">
      <alignment vertical="center"/>
    </xf>
    <xf borderId="0" fillId="7" fontId="1" numFmtId="4" xfId="0" applyAlignment="1" applyFont="1" applyNumberFormat="1">
      <alignment shrinkToFit="0" vertical="center" wrapText="1"/>
    </xf>
    <xf borderId="1" fillId="7" fontId="1" numFmtId="4" xfId="0" applyAlignment="1" applyBorder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0"/>
    <col customWidth="1" min="2" max="2" width="52.88"/>
    <col customWidth="1" min="3" max="3" width="17.63"/>
    <col customWidth="1" min="4" max="4" width="19.5"/>
    <col customWidth="1" min="5" max="7" width="12.38"/>
    <col customWidth="1" min="8" max="8" width="34.88"/>
    <col customWidth="1" min="9" max="9" width="12.38"/>
    <col customWidth="1" min="10" max="10" width="16.63"/>
    <col customWidth="1" min="11" max="21" width="17.25"/>
    <col customWidth="1" min="22" max="22" width="5.88"/>
    <col customWidth="1" min="23" max="25" width="13.25"/>
    <col customWidth="1" min="26" max="26" width="4.88"/>
  </cols>
  <sheetData>
    <row r="1">
      <c r="A1" s="1"/>
      <c r="B1" s="2"/>
      <c r="C1" s="3"/>
      <c r="D1" s="3"/>
      <c r="E1" s="1"/>
      <c r="F1" s="1"/>
      <c r="G1" s="1"/>
      <c r="H1" s="1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>
      <c r="A2" s="1"/>
      <c r="B2" s="5" t="s">
        <v>0</v>
      </c>
      <c r="C2" s="6" t="s">
        <v>1</v>
      </c>
      <c r="D2" s="6" t="s">
        <v>2</v>
      </c>
      <c r="E2" s="7" t="s">
        <v>3</v>
      </c>
      <c r="F2" s="1"/>
      <c r="G2" s="1"/>
      <c r="H2" s="8"/>
      <c r="I2" s="9" t="s">
        <v>4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>
      <c r="A3" s="1"/>
      <c r="B3" s="2"/>
      <c r="C3" s="10" t="s">
        <v>5</v>
      </c>
      <c r="D3" s="10" t="s">
        <v>6</v>
      </c>
      <c r="E3" s="1"/>
      <c r="F3" s="1"/>
      <c r="G3" s="1"/>
      <c r="H3" s="1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>
      <c r="A4" s="1"/>
      <c r="B4" s="2"/>
      <c r="C4" s="3"/>
      <c r="D4" s="3"/>
      <c r="E4" s="1"/>
      <c r="F4" s="7" t="s">
        <v>7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>
      <c r="A5" s="1"/>
      <c r="B5" s="11" t="s">
        <v>8</v>
      </c>
      <c r="C5" s="12">
        <v>12000.0</v>
      </c>
      <c r="D5" s="13"/>
      <c r="E5" s="14"/>
      <c r="F5" s="15"/>
      <c r="G5" s="16"/>
      <c r="H5" s="17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>
      <c r="A6" s="1"/>
      <c r="B6" s="11" t="s">
        <v>9</v>
      </c>
      <c r="C6" s="12">
        <v>5000.0</v>
      </c>
      <c r="D6" s="13"/>
      <c r="E6" s="14"/>
      <c r="F6" s="15"/>
      <c r="G6" s="16"/>
      <c r="H6" s="17"/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>
      <c r="A7" s="1"/>
      <c r="B7" s="11" t="s">
        <v>10</v>
      </c>
      <c r="C7" s="12">
        <v>12500.0</v>
      </c>
      <c r="D7" s="13"/>
      <c r="E7" s="14"/>
      <c r="F7" s="15"/>
      <c r="G7" s="16"/>
      <c r="H7" s="17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>
      <c r="A8" s="1"/>
      <c r="B8" s="11" t="s">
        <v>11</v>
      </c>
      <c r="C8" s="12">
        <v>7500.0</v>
      </c>
      <c r="D8" s="13"/>
      <c r="E8" s="14"/>
      <c r="F8" s="15"/>
      <c r="G8" s="16"/>
      <c r="H8" s="17"/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>
      <c r="A9" s="1"/>
      <c r="B9" s="11" t="s">
        <v>6</v>
      </c>
      <c r="C9" s="13"/>
      <c r="D9" s="12">
        <v>1800.0</v>
      </c>
      <c r="E9" s="14"/>
      <c r="F9" s="15"/>
      <c r="G9" s="16"/>
      <c r="H9" s="17"/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>
      <c r="A10" s="1"/>
      <c r="B10" s="18" t="s">
        <v>12</v>
      </c>
      <c r="C10" s="13"/>
      <c r="D10" s="13">
        <f>-(D9)*E10</f>
        <v>0</v>
      </c>
      <c r="E10" s="19">
        <v>0.0</v>
      </c>
      <c r="F10" s="20" t="s">
        <v>13</v>
      </c>
      <c r="G10" s="16"/>
      <c r="H10" s="17"/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>
      <c r="A11" s="1"/>
      <c r="B11" s="18" t="s">
        <v>14</v>
      </c>
      <c r="C11" s="13"/>
      <c r="D11" s="12">
        <v>500.0</v>
      </c>
      <c r="E11" s="21"/>
      <c r="F11" s="20"/>
      <c r="G11" s="16"/>
      <c r="H11" s="17"/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>
      <c r="A12" s="1"/>
      <c r="B12" s="18" t="s">
        <v>15</v>
      </c>
      <c r="C12" s="13"/>
      <c r="D12" s="13"/>
      <c r="E12" s="12">
        <v>0.95</v>
      </c>
      <c r="F12" s="20" t="s">
        <v>16</v>
      </c>
      <c r="G12" s="16"/>
      <c r="H12" s="17"/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>
      <c r="A13" s="1"/>
      <c r="B13" s="18" t="s">
        <v>17</v>
      </c>
      <c r="C13" s="13"/>
      <c r="D13" s="13"/>
      <c r="E13" s="12">
        <v>0.75</v>
      </c>
      <c r="F13" s="20" t="s">
        <v>16</v>
      </c>
      <c r="G13" s="16"/>
      <c r="H13" s="17"/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>
      <c r="A14" s="1"/>
      <c r="B14" s="18" t="s">
        <v>18</v>
      </c>
      <c r="C14" s="13"/>
      <c r="D14" s="13"/>
      <c r="E14" s="12">
        <v>1.5</v>
      </c>
      <c r="F14" s="20" t="s">
        <v>19</v>
      </c>
      <c r="G14" s="16"/>
      <c r="H14" s="17"/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>
      <c r="A15" s="1"/>
      <c r="B15" s="18" t="s">
        <v>20</v>
      </c>
      <c r="C15" s="13"/>
      <c r="D15" s="13"/>
      <c r="E15" s="12">
        <v>0.15</v>
      </c>
      <c r="F15" s="20" t="s">
        <v>21</v>
      </c>
      <c r="G15" s="16"/>
      <c r="H15" s="17"/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>
      <c r="A16" s="1"/>
      <c r="B16" s="18" t="s">
        <v>22</v>
      </c>
      <c r="C16" s="13"/>
      <c r="D16" s="13"/>
      <c r="E16" s="12">
        <v>1.84</v>
      </c>
      <c r="F16" s="20" t="s">
        <v>23</v>
      </c>
      <c r="G16" s="22"/>
      <c r="H16" s="23"/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>
      <c r="A17" s="1"/>
      <c r="B17" s="18" t="s">
        <v>24</v>
      </c>
      <c r="C17" s="13"/>
      <c r="D17" s="13"/>
      <c r="E17" s="12">
        <v>0.1</v>
      </c>
      <c r="F17" s="20" t="s">
        <v>25</v>
      </c>
      <c r="G17" s="16"/>
      <c r="H17" s="17"/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>
      <c r="A18" s="1"/>
      <c r="B18" s="18" t="s">
        <v>26</v>
      </c>
      <c r="C18" s="13"/>
      <c r="D18" s="13"/>
      <c r="E18" s="12">
        <v>0.1</v>
      </c>
      <c r="F18" s="20" t="s">
        <v>25</v>
      </c>
      <c r="G18" s="16"/>
      <c r="H18" s="17"/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>
      <c r="A19" s="1"/>
      <c r="B19" s="18" t="s">
        <v>27</v>
      </c>
      <c r="C19" s="13"/>
      <c r="D19" s="13"/>
      <c r="E19" s="12">
        <v>0.07</v>
      </c>
      <c r="F19" s="20" t="s">
        <v>16</v>
      </c>
      <c r="G19" s="16"/>
      <c r="H19" s="17"/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>
      <c r="A20" s="1"/>
      <c r="B20" s="18" t="s">
        <v>28</v>
      </c>
      <c r="C20" s="13"/>
      <c r="D20" s="13"/>
      <c r="E20" s="12">
        <v>0.1</v>
      </c>
      <c r="F20" s="20" t="s">
        <v>16</v>
      </c>
      <c r="G20" s="16"/>
      <c r="H20" s="17"/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>
      <c r="A21" s="1"/>
      <c r="B21" s="18" t="s">
        <v>29</v>
      </c>
      <c r="C21" s="13"/>
      <c r="D21" s="13"/>
      <c r="E21" s="19">
        <v>0.0125</v>
      </c>
      <c r="F21" s="20" t="s">
        <v>16</v>
      </c>
      <c r="G21" s="16"/>
      <c r="H21" s="17"/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>
      <c r="A22" s="1"/>
      <c r="B22" s="18" t="s">
        <v>30</v>
      </c>
      <c r="C22" s="13"/>
      <c r="D22" s="13"/>
      <c r="E22" s="12">
        <v>0.5</v>
      </c>
      <c r="F22" s="20" t="s">
        <v>16</v>
      </c>
      <c r="G22" s="16"/>
      <c r="H22" s="17"/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>
      <c r="A23" s="1"/>
      <c r="B23" s="18" t="s">
        <v>31</v>
      </c>
      <c r="C23" s="13"/>
      <c r="D23" s="12">
        <v>250.0</v>
      </c>
      <c r="E23" s="21"/>
      <c r="F23" s="20"/>
      <c r="G23" s="16"/>
      <c r="H23" s="17"/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>
      <c r="A24" s="1"/>
      <c r="B24" s="18" t="s">
        <v>32</v>
      </c>
      <c r="C24" s="13"/>
      <c r="D24" s="12">
        <v>55.0</v>
      </c>
      <c r="E24" s="21"/>
      <c r="F24" s="20" t="s">
        <v>33</v>
      </c>
      <c r="G24" s="16"/>
      <c r="H24" s="17"/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>
      <c r="A25" s="1"/>
      <c r="B25" s="18" t="s">
        <v>34</v>
      </c>
      <c r="C25" s="13"/>
      <c r="D25" s="12">
        <v>15.0</v>
      </c>
      <c r="E25" s="21"/>
      <c r="F25" s="20" t="s">
        <v>33</v>
      </c>
      <c r="G25" s="16"/>
      <c r="H25" s="17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>
      <c r="A26" s="1"/>
      <c r="B26" s="18" t="s">
        <v>35</v>
      </c>
      <c r="C26" s="24"/>
      <c r="D26" s="12">
        <v>35.0</v>
      </c>
      <c r="E26" s="21"/>
      <c r="F26" s="20" t="s">
        <v>36</v>
      </c>
      <c r="G26" s="16"/>
      <c r="H26" s="17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>
      <c r="A27" s="1"/>
      <c r="B27" s="18" t="s">
        <v>37</v>
      </c>
      <c r="C27" s="24"/>
      <c r="D27" s="25">
        <v>0.001</v>
      </c>
      <c r="E27" s="21"/>
      <c r="F27" s="20" t="s">
        <v>38</v>
      </c>
      <c r="G27" s="16"/>
      <c r="H27" s="17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>
      <c r="A28" s="1"/>
      <c r="B28" s="18" t="s">
        <v>39</v>
      </c>
      <c r="C28" s="24"/>
      <c r="D28" s="26">
        <v>4.0</v>
      </c>
      <c r="E28" s="21"/>
      <c r="F28" s="20" t="s">
        <v>40</v>
      </c>
      <c r="G28" s="16"/>
      <c r="H28" s="17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>
      <c r="A29" s="1"/>
      <c r="B29" s="18" t="s">
        <v>41</v>
      </c>
      <c r="C29" s="24"/>
      <c r="D29" s="26">
        <v>4.0</v>
      </c>
      <c r="E29" s="21"/>
      <c r="F29" s="20" t="s">
        <v>40</v>
      </c>
      <c r="G29" s="16"/>
      <c r="H29" s="17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>
      <c r="A30" s="1"/>
      <c r="B30" s="27"/>
      <c r="C30" s="27"/>
      <c r="D30" s="27"/>
      <c r="E30" s="27"/>
      <c r="F30" s="27"/>
      <c r="G30" s="27"/>
      <c r="H30" s="27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>
      <c r="A31" s="1"/>
      <c r="B31" s="28" t="s">
        <v>42</v>
      </c>
      <c r="C31" s="29">
        <f>SUM(C5:C8)</f>
        <v>37000</v>
      </c>
      <c r="D31" s="29">
        <f>D9+D11+D23</f>
        <v>2550</v>
      </c>
      <c r="E31" s="27"/>
      <c r="F31" s="27"/>
      <c r="G31" s="27"/>
      <c r="H31" s="27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>
      <c r="A32" s="1"/>
      <c r="B32" s="27"/>
      <c r="C32" s="27"/>
      <c r="D32" s="27"/>
      <c r="E32" s="27"/>
      <c r="F32" s="27"/>
      <c r="G32" s="27"/>
      <c r="H32" s="27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>
      <c r="A33" s="1"/>
      <c r="B33" s="27"/>
      <c r="C33" s="27"/>
      <c r="D33" s="27"/>
      <c r="E33" s="27"/>
      <c r="F33" s="27"/>
      <c r="G33" s="27"/>
      <c r="H33" s="27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>
      <c r="A34" s="1"/>
      <c r="B34" s="27" t="s">
        <v>43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>
      <c r="A35" s="1"/>
      <c r="B35" s="18" t="s">
        <v>44</v>
      </c>
      <c r="C35" s="24"/>
      <c r="D35" s="12">
        <v>0.3</v>
      </c>
      <c r="E35" s="21"/>
      <c r="F35" s="20" t="s">
        <v>16</v>
      </c>
      <c r="G35" s="16"/>
      <c r="H35" s="17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>
      <c r="A36" s="1"/>
      <c r="B36" s="18" t="s">
        <v>45</v>
      </c>
      <c r="C36" s="24"/>
      <c r="D36" s="19">
        <v>0.0045</v>
      </c>
      <c r="E36" s="21"/>
      <c r="F36" s="20" t="s">
        <v>46</v>
      </c>
      <c r="G36" s="16"/>
      <c r="H36" s="17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>
      <c r="A37" s="1"/>
      <c r="B37" s="30"/>
      <c r="C37" s="31"/>
      <c r="D37" s="31"/>
      <c r="E37" s="32"/>
      <c r="F37" s="32"/>
      <c r="G37" s="32"/>
      <c r="H37" s="32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>
      <c r="A38" s="1"/>
      <c r="B38" s="30"/>
      <c r="C38" s="31"/>
      <c r="D38" s="31"/>
      <c r="E38" s="32"/>
      <c r="F38" s="32"/>
      <c r="G38" s="32"/>
      <c r="H38" s="32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>
      <c r="A39" s="1"/>
      <c r="B39" s="33" t="s">
        <v>47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>
      <c r="A40" s="1"/>
      <c r="B40" s="18" t="s">
        <v>48</v>
      </c>
      <c r="C40" s="24"/>
      <c r="D40" s="12">
        <v>7.99</v>
      </c>
      <c r="E40" s="21"/>
      <c r="F40" s="20" t="s">
        <v>49</v>
      </c>
      <c r="G40" s="16"/>
      <c r="H40" s="17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>
      <c r="A41" s="1"/>
      <c r="B41" s="18" t="s">
        <v>50</v>
      </c>
      <c r="C41" s="24"/>
      <c r="D41" s="19">
        <v>0.016</v>
      </c>
      <c r="E41" s="21"/>
      <c r="F41" s="20" t="s">
        <v>51</v>
      </c>
      <c r="G41" s="16"/>
      <c r="H41" s="17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>
      <c r="A42" s="1"/>
      <c r="B42" s="2"/>
      <c r="C42" s="3"/>
      <c r="D42" s="3"/>
      <c r="E42" s="1"/>
      <c r="F42" s="1"/>
      <c r="G42" s="1"/>
      <c r="H42" s="1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>
      <c r="A43" s="1"/>
      <c r="B43" s="18" t="s">
        <v>52</v>
      </c>
      <c r="C43" s="24"/>
      <c r="D43" s="19">
        <v>0.075</v>
      </c>
      <c r="E43" s="21"/>
      <c r="F43" s="20" t="s">
        <v>53</v>
      </c>
      <c r="G43" s="16"/>
      <c r="H43" s="17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>
      <c r="A44" s="1"/>
      <c r="B44" s="2"/>
      <c r="C44" s="3"/>
      <c r="D44" s="3"/>
      <c r="E44" s="1"/>
      <c r="F44" s="1"/>
      <c r="G44" s="1"/>
      <c r="H44" s="1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>
      <c r="A45" s="1"/>
      <c r="B45" s="2"/>
      <c r="C45" s="3"/>
      <c r="D45" s="3"/>
      <c r="E45" s="1"/>
      <c r="F45" s="1"/>
      <c r="G45" s="1"/>
      <c r="H45" s="1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>
      <c r="A46" s="1"/>
      <c r="B46" s="2"/>
      <c r="C46" s="3"/>
      <c r="D46" s="3"/>
      <c r="E46" s="1"/>
      <c r="F46" s="1"/>
      <c r="G46" s="1"/>
      <c r="H46" s="1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>
      <c r="A47" s="1"/>
      <c r="B47" s="2"/>
      <c r="C47" s="3"/>
      <c r="D47" s="3"/>
      <c r="E47" s="1"/>
      <c r="F47" s="1"/>
      <c r="G47" s="1"/>
      <c r="H47" s="1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>
      <c r="A48" s="1"/>
      <c r="B48" s="2"/>
      <c r="C48" s="3"/>
      <c r="D48" s="3"/>
      <c r="E48" s="1"/>
      <c r="F48" s="1"/>
      <c r="G48" s="1"/>
      <c r="H48" s="1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>
      <c r="A49" s="1"/>
      <c r="B49" s="2"/>
      <c r="C49" s="3"/>
      <c r="D49" s="3"/>
      <c r="E49" s="1"/>
      <c r="F49" s="1"/>
      <c r="G49" s="1"/>
      <c r="H49" s="1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>
      <c r="A50" s="1"/>
      <c r="B50" s="2"/>
      <c r="C50" s="3"/>
      <c r="D50" s="3"/>
      <c r="E50" s="1"/>
      <c r="F50" s="1"/>
      <c r="G50" s="1"/>
      <c r="H50" s="1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>
      <c r="A51" s="1"/>
      <c r="B51" s="2"/>
      <c r="C51" s="3"/>
      <c r="D51" s="3"/>
      <c r="E51" s="1"/>
      <c r="F51" s="1"/>
      <c r="G51" s="1"/>
      <c r="H51" s="1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>
      <c r="A52" s="1"/>
      <c r="B52" s="2"/>
      <c r="C52" s="3"/>
      <c r="D52" s="3"/>
      <c r="E52" s="1"/>
      <c r="F52" s="1"/>
      <c r="G52" s="1"/>
      <c r="H52" s="1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>
      <c r="A53" s="1"/>
      <c r="B53" s="2"/>
      <c r="C53" s="3"/>
      <c r="D53" s="3"/>
      <c r="E53" s="1"/>
      <c r="F53" s="1"/>
      <c r="G53" s="1"/>
      <c r="H53" s="1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>
      <c r="A54" s="1"/>
      <c r="B54" s="2"/>
      <c r="C54" s="3"/>
      <c r="D54" s="3"/>
      <c r="E54" s="1"/>
      <c r="F54" s="1"/>
      <c r="G54" s="1"/>
      <c r="H54" s="1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>
      <c r="A55" s="1"/>
      <c r="B55" s="2"/>
      <c r="C55" s="3"/>
      <c r="D55" s="3"/>
      <c r="E55" s="1"/>
      <c r="F55" s="1"/>
      <c r="G55" s="1"/>
      <c r="H55" s="1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>
      <c r="A56" s="1"/>
      <c r="B56" s="2"/>
      <c r="C56" s="3"/>
      <c r="D56" s="3"/>
      <c r="E56" s="1"/>
      <c r="F56" s="1"/>
      <c r="G56" s="1"/>
      <c r="H56" s="1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>
      <c r="A57" s="1"/>
      <c r="B57" s="2"/>
      <c r="C57" s="3"/>
      <c r="D57" s="3"/>
      <c r="E57" s="1"/>
      <c r="F57" s="1"/>
      <c r="G57" s="1"/>
      <c r="H57" s="1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>
      <c r="A58" s="1"/>
      <c r="B58" s="2"/>
      <c r="C58" s="3"/>
      <c r="D58" s="3"/>
      <c r="E58" s="1"/>
      <c r="F58" s="1"/>
      <c r="G58" s="1"/>
      <c r="H58" s="1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>
      <c r="A59" s="1"/>
      <c r="B59" s="2"/>
      <c r="C59" s="3"/>
      <c r="D59" s="3"/>
      <c r="E59" s="1"/>
      <c r="F59" s="1"/>
      <c r="G59" s="1"/>
      <c r="H59" s="1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>
      <c r="A60" s="1"/>
      <c r="B60" s="2"/>
      <c r="C60" s="3"/>
      <c r="D60" s="3"/>
      <c r="E60" s="1"/>
      <c r="F60" s="1"/>
      <c r="G60" s="1"/>
      <c r="H60" s="1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>
      <c r="A61" s="1"/>
      <c r="B61" s="2"/>
      <c r="C61" s="3"/>
      <c r="D61" s="3"/>
      <c r="E61" s="1"/>
      <c r="F61" s="1"/>
      <c r="G61" s="1"/>
      <c r="H61" s="1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>
      <c r="A62" s="1"/>
      <c r="B62" s="2"/>
      <c r="C62" s="3"/>
      <c r="D62" s="3"/>
      <c r="E62" s="1"/>
      <c r="F62" s="1"/>
      <c r="G62" s="1"/>
      <c r="H62" s="1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>
      <c r="A63" s="1"/>
      <c r="B63" s="2"/>
      <c r="C63" s="3"/>
      <c r="D63" s="3"/>
      <c r="E63" s="1"/>
      <c r="F63" s="1"/>
      <c r="G63" s="1"/>
      <c r="H63" s="1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>
      <c r="A64" s="1"/>
      <c r="B64" s="2"/>
      <c r="C64" s="3"/>
      <c r="D64" s="3"/>
      <c r="E64" s="1"/>
      <c r="F64" s="1"/>
      <c r="G64" s="1"/>
      <c r="H64" s="1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>
      <c r="A65" s="1"/>
      <c r="B65" s="2"/>
      <c r="C65" s="3"/>
      <c r="D65" s="3"/>
      <c r="E65" s="1"/>
      <c r="F65" s="1"/>
      <c r="G65" s="1"/>
      <c r="H65" s="1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>
      <c r="A66" s="1"/>
      <c r="B66" s="2"/>
      <c r="C66" s="3"/>
      <c r="D66" s="3"/>
      <c r="E66" s="1"/>
      <c r="F66" s="1"/>
      <c r="G66" s="1"/>
      <c r="H66" s="1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>
      <c r="A67" s="1"/>
      <c r="B67" s="2"/>
      <c r="C67" s="3"/>
      <c r="D67" s="3"/>
      <c r="E67" s="1"/>
      <c r="F67" s="1"/>
      <c r="G67" s="1"/>
      <c r="H67" s="1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>
      <c r="A68" s="1"/>
      <c r="B68" s="2"/>
      <c r="C68" s="3"/>
      <c r="D68" s="3"/>
      <c r="E68" s="1"/>
      <c r="F68" s="1"/>
      <c r="G68" s="1"/>
      <c r="H68" s="1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>
      <c r="A69" s="1"/>
      <c r="B69" s="2"/>
      <c r="C69" s="3"/>
      <c r="D69" s="3"/>
      <c r="E69" s="1"/>
      <c r="F69" s="1"/>
      <c r="G69" s="1"/>
      <c r="H69" s="1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>
      <c r="A70" s="1"/>
      <c r="B70" s="2"/>
      <c r="C70" s="3"/>
      <c r="D70" s="3"/>
      <c r="E70" s="1"/>
      <c r="F70" s="1"/>
      <c r="G70" s="1"/>
      <c r="H70" s="1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>
      <c r="A71" s="1"/>
      <c r="B71" s="2"/>
      <c r="C71" s="3"/>
      <c r="D71" s="3"/>
      <c r="E71" s="1"/>
      <c r="F71" s="1"/>
      <c r="G71" s="1"/>
      <c r="H71" s="1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>
      <c r="A72" s="1"/>
      <c r="B72" s="2"/>
      <c r="C72" s="3"/>
      <c r="D72" s="3"/>
      <c r="E72" s="1"/>
      <c r="F72" s="1"/>
      <c r="G72" s="1"/>
      <c r="H72" s="1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>
      <c r="A73" s="1"/>
      <c r="B73" s="2"/>
      <c r="C73" s="3"/>
      <c r="D73" s="3"/>
      <c r="E73" s="1"/>
      <c r="F73" s="1"/>
      <c r="G73" s="1"/>
      <c r="H73" s="1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>
      <c r="A74" s="1"/>
      <c r="B74" s="2"/>
      <c r="C74" s="3"/>
      <c r="D74" s="3"/>
      <c r="E74" s="1"/>
      <c r="F74" s="1"/>
      <c r="G74" s="1"/>
      <c r="H74" s="1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>
      <c r="A75" s="1"/>
      <c r="B75" s="2"/>
      <c r="C75" s="3"/>
      <c r="D75" s="3"/>
      <c r="E75" s="1"/>
      <c r="F75" s="1"/>
      <c r="G75" s="1"/>
      <c r="H75" s="1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>
      <c r="A76" s="1"/>
      <c r="B76" s="2"/>
      <c r="C76" s="3"/>
      <c r="D76" s="3"/>
      <c r="E76" s="1"/>
      <c r="F76" s="1"/>
      <c r="G76" s="1"/>
      <c r="H76" s="1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>
      <c r="A77" s="1"/>
      <c r="B77" s="2"/>
      <c r="C77" s="3"/>
      <c r="D77" s="3"/>
      <c r="E77" s="1"/>
      <c r="F77" s="1"/>
      <c r="G77" s="1"/>
      <c r="H77" s="1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>
      <c r="A78" s="1"/>
      <c r="B78" s="2"/>
      <c r="C78" s="3"/>
      <c r="D78" s="3"/>
      <c r="E78" s="1"/>
      <c r="F78" s="1"/>
      <c r="G78" s="1"/>
      <c r="H78" s="1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>
      <c r="A79" s="1"/>
      <c r="B79" s="2"/>
      <c r="C79" s="3"/>
      <c r="D79" s="3"/>
      <c r="E79" s="1"/>
      <c r="F79" s="1"/>
      <c r="G79" s="1"/>
      <c r="H79" s="1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>
      <c r="A80" s="1"/>
      <c r="B80" s="2"/>
      <c r="C80" s="3"/>
      <c r="D80" s="3"/>
      <c r="E80" s="1"/>
      <c r="F80" s="1"/>
      <c r="G80" s="1"/>
      <c r="H80" s="1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>
      <c r="A81" s="1"/>
      <c r="B81" s="2"/>
      <c r="C81" s="3"/>
      <c r="D81" s="3"/>
      <c r="E81" s="1"/>
      <c r="F81" s="1"/>
      <c r="G81" s="1"/>
      <c r="H81" s="1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>
      <c r="A82" s="1"/>
      <c r="B82" s="2"/>
      <c r="C82" s="3"/>
      <c r="D82" s="3"/>
      <c r="E82" s="1"/>
      <c r="F82" s="1"/>
      <c r="G82" s="1"/>
      <c r="H82" s="1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>
      <c r="A83" s="1"/>
      <c r="B83" s="2"/>
      <c r="C83" s="3"/>
      <c r="D83" s="3"/>
      <c r="E83" s="1"/>
      <c r="F83" s="1"/>
      <c r="G83" s="1"/>
      <c r="H83" s="1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>
      <c r="A84" s="1"/>
      <c r="B84" s="2"/>
      <c r="C84" s="3"/>
      <c r="D84" s="3"/>
      <c r="E84" s="1"/>
      <c r="F84" s="1"/>
      <c r="G84" s="1"/>
      <c r="H84" s="1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>
      <c r="A85" s="1"/>
      <c r="B85" s="2"/>
      <c r="C85" s="3"/>
      <c r="D85" s="3"/>
      <c r="E85" s="1"/>
      <c r="F85" s="1"/>
      <c r="G85" s="1"/>
      <c r="H85" s="1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>
      <c r="A86" s="1"/>
      <c r="B86" s="2"/>
      <c r="C86" s="3"/>
      <c r="D86" s="3"/>
      <c r="E86" s="1"/>
      <c r="F86" s="1"/>
      <c r="G86" s="1"/>
      <c r="H86" s="1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>
      <c r="A87" s="1"/>
      <c r="B87" s="2"/>
      <c r="C87" s="3"/>
      <c r="D87" s="3"/>
      <c r="E87" s="1"/>
      <c r="F87" s="1"/>
      <c r="G87" s="1"/>
      <c r="H87" s="1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>
      <c r="A88" s="1"/>
      <c r="B88" s="2"/>
      <c r="C88" s="3"/>
      <c r="D88" s="3"/>
      <c r="E88" s="1"/>
      <c r="F88" s="1"/>
      <c r="G88" s="1"/>
      <c r="H88" s="1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>
      <c r="A89" s="1"/>
      <c r="B89" s="2"/>
      <c r="C89" s="3"/>
      <c r="D89" s="3"/>
      <c r="E89" s="1"/>
      <c r="F89" s="1"/>
      <c r="G89" s="1"/>
      <c r="H89" s="1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>
      <c r="A90" s="1"/>
      <c r="B90" s="2"/>
      <c r="C90" s="3"/>
      <c r="D90" s="3"/>
      <c r="E90" s="1"/>
      <c r="F90" s="1"/>
      <c r="G90" s="1"/>
      <c r="H90" s="1"/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>
      <c r="A91" s="1"/>
      <c r="B91" s="2"/>
      <c r="C91" s="3"/>
      <c r="D91" s="3"/>
      <c r="E91" s="1"/>
      <c r="F91" s="1"/>
      <c r="G91" s="1"/>
      <c r="H91" s="1"/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>
      <c r="A92" s="1"/>
      <c r="B92" s="2"/>
      <c r="C92" s="3"/>
      <c r="D92" s="3"/>
      <c r="E92" s="1"/>
      <c r="F92" s="1"/>
      <c r="G92" s="1"/>
      <c r="H92" s="1"/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>
      <c r="A93" s="1"/>
      <c r="B93" s="2"/>
      <c r="C93" s="3"/>
      <c r="D93" s="3"/>
      <c r="E93" s="1"/>
      <c r="F93" s="1"/>
      <c r="G93" s="1"/>
      <c r="H93" s="1"/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>
      <c r="A94" s="1"/>
      <c r="B94" s="2"/>
      <c r="C94" s="3"/>
      <c r="D94" s="3"/>
      <c r="E94" s="1"/>
      <c r="F94" s="1"/>
      <c r="G94" s="1"/>
      <c r="H94" s="1"/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>
      <c r="A95" s="1"/>
      <c r="B95" s="2"/>
      <c r="C95" s="3"/>
      <c r="D95" s="3"/>
      <c r="E95" s="1"/>
      <c r="F95" s="1"/>
      <c r="G95" s="1"/>
      <c r="H95" s="1"/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>
      <c r="A96" s="1"/>
      <c r="B96" s="2"/>
      <c r="C96" s="3"/>
      <c r="D96" s="3"/>
      <c r="E96" s="1"/>
      <c r="F96" s="1"/>
      <c r="G96" s="1"/>
      <c r="H96" s="1"/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>
      <c r="A97" s="1"/>
      <c r="B97" s="2"/>
      <c r="C97" s="3"/>
      <c r="D97" s="3"/>
      <c r="E97" s="1"/>
      <c r="F97" s="1"/>
      <c r="G97" s="1"/>
      <c r="H97" s="1"/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>
      <c r="A98" s="1"/>
      <c r="B98" s="2"/>
      <c r="C98" s="3"/>
      <c r="D98" s="3"/>
      <c r="E98" s="1"/>
      <c r="F98" s="1"/>
      <c r="G98" s="1"/>
      <c r="H98" s="1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>
      <c r="A99" s="1"/>
      <c r="B99" s="2"/>
      <c r="C99" s="3"/>
      <c r="D99" s="3"/>
      <c r="E99" s="1"/>
      <c r="F99" s="1"/>
      <c r="G99" s="1"/>
      <c r="H99" s="1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>
      <c r="A100" s="1"/>
      <c r="B100" s="2"/>
      <c r="C100" s="3"/>
      <c r="D100" s="3"/>
      <c r="E100" s="1"/>
      <c r="F100" s="1"/>
      <c r="G100" s="1"/>
      <c r="H100" s="1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>
      <c r="A101" s="1"/>
      <c r="B101" s="2"/>
      <c r="C101" s="3"/>
      <c r="D101" s="3"/>
      <c r="E101" s="1"/>
      <c r="F101" s="1"/>
      <c r="G101" s="1"/>
      <c r="H101" s="1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>
      <c r="A102" s="1"/>
      <c r="B102" s="2"/>
      <c r="C102" s="3"/>
      <c r="D102" s="3"/>
      <c r="E102" s="1"/>
      <c r="F102" s="1"/>
      <c r="G102" s="1"/>
      <c r="H102" s="1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>
      <c r="A103" s="1"/>
      <c r="B103" s="2"/>
      <c r="C103" s="3"/>
      <c r="D103" s="3"/>
      <c r="E103" s="1"/>
      <c r="F103" s="1"/>
      <c r="G103" s="1"/>
      <c r="H103" s="1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>
      <c r="A104" s="1"/>
      <c r="B104" s="2"/>
      <c r="C104" s="3"/>
      <c r="D104" s="3"/>
      <c r="E104" s="1"/>
      <c r="F104" s="1"/>
      <c r="G104" s="1"/>
      <c r="H104" s="1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>
      <c r="A105" s="1"/>
      <c r="B105" s="2"/>
      <c r="C105" s="3"/>
      <c r="D105" s="3"/>
      <c r="E105" s="1"/>
      <c r="F105" s="1"/>
      <c r="G105" s="1"/>
      <c r="H105" s="1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>
      <c r="A106" s="1"/>
      <c r="B106" s="2"/>
      <c r="C106" s="3"/>
      <c r="D106" s="3"/>
      <c r="E106" s="1"/>
      <c r="F106" s="1"/>
      <c r="G106" s="1"/>
      <c r="H106" s="1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>
      <c r="A107" s="1"/>
      <c r="B107" s="2"/>
      <c r="C107" s="3"/>
      <c r="D107" s="3"/>
      <c r="E107" s="1"/>
      <c r="F107" s="1"/>
      <c r="G107" s="1"/>
      <c r="H107" s="1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>
      <c r="A108" s="1"/>
      <c r="B108" s="2"/>
      <c r="C108" s="3"/>
      <c r="D108" s="3"/>
      <c r="E108" s="1"/>
      <c r="F108" s="1"/>
      <c r="G108" s="1"/>
      <c r="H108" s="1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>
      <c r="A109" s="1"/>
      <c r="B109" s="2"/>
      <c r="C109" s="3"/>
      <c r="D109" s="3"/>
      <c r="E109" s="1"/>
      <c r="F109" s="1"/>
      <c r="G109" s="1"/>
      <c r="H109" s="1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>
      <c r="A110" s="1"/>
      <c r="B110" s="2"/>
      <c r="C110" s="3"/>
      <c r="D110" s="3"/>
      <c r="E110" s="1"/>
      <c r="F110" s="1"/>
      <c r="G110" s="1"/>
      <c r="H110" s="1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>
      <c r="A111" s="1"/>
      <c r="B111" s="2"/>
      <c r="C111" s="3"/>
      <c r="D111" s="3"/>
      <c r="E111" s="1"/>
      <c r="F111" s="1"/>
      <c r="G111" s="1"/>
      <c r="H111" s="1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>
      <c r="A112" s="1"/>
      <c r="B112" s="2"/>
      <c r="C112" s="3"/>
      <c r="D112" s="3"/>
      <c r="E112" s="1"/>
      <c r="F112" s="1"/>
      <c r="G112" s="1"/>
      <c r="H112" s="1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>
      <c r="A113" s="1"/>
      <c r="B113" s="2"/>
      <c r="C113" s="3"/>
      <c r="D113" s="3"/>
      <c r="E113" s="1"/>
      <c r="F113" s="1"/>
      <c r="G113" s="1"/>
      <c r="H113" s="1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>
      <c r="A114" s="1"/>
      <c r="B114" s="2"/>
      <c r="C114" s="3"/>
      <c r="D114" s="3"/>
      <c r="E114" s="1"/>
      <c r="F114" s="1"/>
      <c r="G114" s="1"/>
      <c r="H114" s="1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>
      <c r="A115" s="1"/>
      <c r="B115" s="2"/>
      <c r="C115" s="3"/>
      <c r="D115" s="3"/>
      <c r="E115" s="1"/>
      <c r="F115" s="1"/>
      <c r="G115" s="1"/>
      <c r="H115" s="1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>
      <c r="A116" s="1"/>
      <c r="B116" s="2"/>
      <c r="C116" s="3"/>
      <c r="D116" s="3"/>
      <c r="E116" s="1"/>
      <c r="F116" s="1"/>
      <c r="G116" s="1"/>
      <c r="H116" s="1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>
      <c r="A117" s="1"/>
      <c r="B117" s="2"/>
      <c r="C117" s="3"/>
      <c r="D117" s="3"/>
      <c r="E117" s="1"/>
      <c r="F117" s="1"/>
      <c r="G117" s="1"/>
      <c r="H117" s="1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>
      <c r="A118" s="1"/>
      <c r="B118" s="2"/>
      <c r="C118" s="3"/>
      <c r="D118" s="3"/>
      <c r="E118" s="1"/>
      <c r="F118" s="1"/>
      <c r="G118" s="1"/>
      <c r="H118" s="1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>
      <c r="A119" s="1"/>
      <c r="B119" s="2"/>
      <c r="C119" s="3"/>
      <c r="D119" s="3"/>
      <c r="E119" s="1"/>
      <c r="F119" s="1"/>
      <c r="G119" s="1"/>
      <c r="H119" s="1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>
      <c r="A120" s="1"/>
      <c r="B120" s="2"/>
      <c r="C120" s="3"/>
      <c r="D120" s="3"/>
      <c r="E120" s="1"/>
      <c r="F120" s="1"/>
      <c r="G120" s="1"/>
      <c r="H120" s="1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>
      <c r="A121" s="1"/>
      <c r="B121" s="2"/>
      <c r="C121" s="3"/>
      <c r="D121" s="3"/>
      <c r="E121" s="1"/>
      <c r="F121" s="1"/>
      <c r="G121" s="1"/>
      <c r="H121" s="1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>
      <c r="A122" s="1"/>
      <c r="B122" s="2"/>
      <c r="C122" s="3"/>
      <c r="D122" s="3"/>
      <c r="E122" s="1"/>
      <c r="F122" s="1"/>
      <c r="G122" s="1"/>
      <c r="H122" s="1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>
      <c r="A123" s="1"/>
      <c r="B123" s="2"/>
      <c r="C123" s="3"/>
      <c r="D123" s="3"/>
      <c r="E123" s="1"/>
      <c r="F123" s="1"/>
      <c r="G123" s="1"/>
      <c r="H123" s="1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>
      <c r="A124" s="1"/>
      <c r="B124" s="2"/>
      <c r="C124" s="3"/>
      <c r="D124" s="3"/>
      <c r="E124" s="1"/>
      <c r="F124" s="1"/>
      <c r="G124" s="1"/>
      <c r="H124" s="1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>
      <c r="A125" s="1"/>
      <c r="B125" s="2"/>
      <c r="C125" s="3"/>
      <c r="D125" s="3"/>
      <c r="E125" s="1"/>
      <c r="F125" s="1"/>
      <c r="G125" s="1"/>
      <c r="H125" s="1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>
      <c r="A126" s="1"/>
      <c r="B126" s="2"/>
      <c r="C126" s="3"/>
      <c r="D126" s="3"/>
      <c r="E126" s="1"/>
      <c r="F126" s="1"/>
      <c r="G126" s="1"/>
      <c r="H126" s="1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>
      <c r="A127" s="1"/>
      <c r="B127" s="2"/>
      <c r="C127" s="3"/>
      <c r="D127" s="3"/>
      <c r="E127" s="1"/>
      <c r="F127" s="1"/>
      <c r="G127" s="1"/>
      <c r="H127" s="1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>
      <c r="A128" s="1"/>
      <c r="B128" s="2"/>
      <c r="C128" s="3"/>
      <c r="D128" s="3"/>
      <c r="E128" s="1"/>
      <c r="F128" s="1"/>
      <c r="G128" s="1"/>
      <c r="H128" s="1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>
      <c r="A129" s="1"/>
      <c r="B129" s="2"/>
      <c r="C129" s="3"/>
      <c r="D129" s="3"/>
      <c r="E129" s="1"/>
      <c r="F129" s="1"/>
      <c r="G129" s="1"/>
      <c r="H129" s="1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>
      <c r="A130" s="1"/>
      <c r="B130" s="2"/>
      <c r="C130" s="3"/>
      <c r="D130" s="3"/>
      <c r="E130" s="1"/>
      <c r="F130" s="1"/>
      <c r="G130" s="1"/>
      <c r="H130" s="1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>
      <c r="A131" s="1"/>
      <c r="B131" s="2"/>
      <c r="C131" s="3"/>
      <c r="D131" s="3"/>
      <c r="E131" s="1"/>
      <c r="F131" s="1"/>
      <c r="G131" s="1"/>
      <c r="H131" s="1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>
      <c r="A132" s="1"/>
      <c r="B132" s="2"/>
      <c r="C132" s="3"/>
      <c r="D132" s="3"/>
      <c r="E132" s="1"/>
      <c r="F132" s="1"/>
      <c r="G132" s="1"/>
      <c r="H132" s="1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>
      <c r="A133" s="1"/>
      <c r="B133" s="2"/>
      <c r="C133" s="3"/>
      <c r="D133" s="3"/>
      <c r="E133" s="1"/>
      <c r="F133" s="1"/>
      <c r="G133" s="1"/>
      <c r="H133" s="1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>
      <c r="A134" s="1"/>
      <c r="B134" s="2"/>
      <c r="C134" s="3"/>
      <c r="D134" s="3"/>
      <c r="E134" s="1"/>
      <c r="F134" s="1"/>
      <c r="G134" s="1"/>
      <c r="H134" s="1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>
      <c r="A135" s="1"/>
      <c r="B135" s="2"/>
      <c r="C135" s="3"/>
      <c r="D135" s="3"/>
      <c r="E135" s="1"/>
      <c r="F135" s="1"/>
      <c r="G135" s="1"/>
      <c r="H135" s="1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>
      <c r="A136" s="1"/>
      <c r="B136" s="2"/>
      <c r="C136" s="3"/>
      <c r="D136" s="3"/>
      <c r="E136" s="1"/>
      <c r="F136" s="1"/>
      <c r="G136" s="1"/>
      <c r="H136" s="1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>
      <c r="A137" s="1"/>
      <c r="B137" s="2"/>
      <c r="C137" s="3"/>
      <c r="D137" s="3"/>
      <c r="E137" s="1"/>
      <c r="F137" s="1"/>
      <c r="G137" s="1"/>
      <c r="H137" s="1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>
      <c r="A138" s="1"/>
      <c r="B138" s="2"/>
      <c r="C138" s="3"/>
      <c r="D138" s="3"/>
      <c r="E138" s="1"/>
      <c r="F138" s="1"/>
      <c r="G138" s="1"/>
      <c r="H138" s="1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>
      <c r="A139" s="1"/>
      <c r="B139" s="2"/>
      <c r="C139" s="3"/>
      <c r="D139" s="3"/>
      <c r="E139" s="1"/>
      <c r="F139" s="1"/>
      <c r="G139" s="1"/>
      <c r="H139" s="1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>
      <c r="A140" s="1"/>
      <c r="B140" s="2"/>
      <c r="C140" s="3"/>
      <c r="D140" s="3"/>
      <c r="E140" s="1"/>
      <c r="F140" s="1"/>
      <c r="G140" s="1"/>
      <c r="H140" s="1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>
      <c r="A141" s="1"/>
      <c r="B141" s="2"/>
      <c r="C141" s="3"/>
      <c r="D141" s="3"/>
      <c r="E141" s="1"/>
      <c r="F141" s="1"/>
      <c r="G141" s="1"/>
      <c r="H141" s="1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>
      <c r="A142" s="1"/>
      <c r="B142" s="2"/>
      <c r="C142" s="3"/>
      <c r="D142" s="3"/>
      <c r="E142" s="1"/>
      <c r="F142" s="1"/>
      <c r="G142" s="1"/>
      <c r="H142" s="1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>
      <c r="A143" s="1"/>
      <c r="B143" s="2"/>
      <c r="C143" s="3"/>
      <c r="D143" s="3"/>
      <c r="E143" s="1"/>
      <c r="F143" s="1"/>
      <c r="G143" s="1"/>
      <c r="H143" s="1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>
      <c r="A144" s="1"/>
      <c r="B144" s="2"/>
      <c r="C144" s="3"/>
      <c r="D144" s="3"/>
      <c r="E144" s="1"/>
      <c r="F144" s="1"/>
      <c r="G144" s="1"/>
      <c r="H144" s="1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>
      <c r="A145" s="1"/>
      <c r="B145" s="2"/>
      <c r="C145" s="3"/>
      <c r="D145" s="3"/>
      <c r="E145" s="1"/>
      <c r="F145" s="1"/>
      <c r="G145" s="1"/>
      <c r="H145" s="1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>
      <c r="A146" s="1"/>
      <c r="B146" s="2"/>
      <c r="C146" s="3"/>
      <c r="D146" s="3"/>
      <c r="E146" s="1"/>
      <c r="F146" s="1"/>
      <c r="G146" s="1"/>
      <c r="H146" s="1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>
      <c r="A147" s="1"/>
      <c r="B147" s="2"/>
      <c r="C147" s="3"/>
      <c r="D147" s="3"/>
      <c r="E147" s="1"/>
      <c r="F147" s="1"/>
      <c r="G147" s="1"/>
      <c r="H147" s="1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>
      <c r="A148" s="1"/>
      <c r="B148" s="2"/>
      <c r="C148" s="3"/>
      <c r="D148" s="3"/>
      <c r="E148" s="1"/>
      <c r="F148" s="1"/>
      <c r="G148" s="1"/>
      <c r="H148" s="1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>
      <c r="A149" s="1"/>
      <c r="B149" s="2"/>
      <c r="C149" s="3"/>
      <c r="D149" s="3"/>
      <c r="E149" s="1"/>
      <c r="F149" s="1"/>
      <c r="G149" s="1"/>
      <c r="H149" s="1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>
      <c r="A150" s="1"/>
      <c r="B150" s="2"/>
      <c r="C150" s="3"/>
      <c r="D150" s="3"/>
      <c r="E150" s="1"/>
      <c r="F150" s="1"/>
      <c r="G150" s="1"/>
      <c r="H150" s="1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>
      <c r="A151" s="1"/>
      <c r="B151" s="2"/>
      <c r="C151" s="3"/>
      <c r="D151" s="3"/>
      <c r="E151" s="1"/>
      <c r="F151" s="1"/>
      <c r="G151" s="1"/>
      <c r="H151" s="1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>
      <c r="A152" s="1"/>
      <c r="B152" s="2"/>
      <c r="C152" s="3"/>
      <c r="D152" s="3"/>
      <c r="E152" s="1"/>
      <c r="F152" s="1"/>
      <c r="G152" s="1"/>
      <c r="H152" s="1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>
      <c r="A153" s="1"/>
      <c r="B153" s="2"/>
      <c r="C153" s="3"/>
      <c r="D153" s="3"/>
      <c r="E153" s="1"/>
      <c r="F153" s="1"/>
      <c r="G153" s="1"/>
      <c r="H153" s="1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>
      <c r="A154" s="1"/>
      <c r="B154" s="2"/>
      <c r="C154" s="3"/>
      <c r="D154" s="3"/>
      <c r="E154" s="1"/>
      <c r="F154" s="1"/>
      <c r="G154" s="1"/>
      <c r="H154" s="1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>
      <c r="A155" s="1"/>
      <c r="B155" s="2"/>
      <c r="C155" s="3"/>
      <c r="D155" s="3"/>
      <c r="E155" s="1"/>
      <c r="F155" s="1"/>
      <c r="G155" s="1"/>
      <c r="H155" s="1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>
      <c r="A156" s="1"/>
      <c r="B156" s="2"/>
      <c r="C156" s="3"/>
      <c r="D156" s="3"/>
      <c r="E156" s="1"/>
      <c r="F156" s="1"/>
      <c r="G156" s="1"/>
      <c r="H156" s="1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>
      <c r="A157" s="1"/>
      <c r="B157" s="2"/>
      <c r="C157" s="3"/>
      <c r="D157" s="3"/>
      <c r="E157" s="1"/>
      <c r="F157" s="1"/>
      <c r="G157" s="1"/>
      <c r="H157" s="1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>
      <c r="A158" s="1"/>
      <c r="B158" s="2"/>
      <c r="C158" s="3"/>
      <c r="D158" s="3"/>
      <c r="E158" s="1"/>
      <c r="F158" s="1"/>
      <c r="G158" s="1"/>
      <c r="H158" s="1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>
      <c r="A159" s="1"/>
      <c r="B159" s="2"/>
      <c r="C159" s="3"/>
      <c r="D159" s="3"/>
      <c r="E159" s="1"/>
      <c r="F159" s="1"/>
      <c r="G159" s="1"/>
      <c r="H159" s="1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>
      <c r="A160" s="1"/>
      <c r="B160" s="2"/>
      <c r="C160" s="3"/>
      <c r="D160" s="3"/>
      <c r="E160" s="1"/>
      <c r="F160" s="1"/>
      <c r="G160" s="1"/>
      <c r="H160" s="1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>
      <c r="A161" s="1"/>
      <c r="B161" s="2"/>
      <c r="C161" s="3"/>
      <c r="D161" s="3"/>
      <c r="E161" s="1"/>
      <c r="F161" s="1"/>
      <c r="G161" s="1"/>
      <c r="H161" s="1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>
      <c r="A162" s="1"/>
      <c r="B162" s="2"/>
      <c r="C162" s="3"/>
      <c r="D162" s="3"/>
      <c r="E162" s="1"/>
      <c r="F162" s="1"/>
      <c r="G162" s="1"/>
      <c r="H162" s="1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>
      <c r="A163" s="1"/>
      <c r="B163" s="2"/>
      <c r="C163" s="3"/>
      <c r="D163" s="3"/>
      <c r="E163" s="1"/>
      <c r="F163" s="1"/>
      <c r="G163" s="1"/>
      <c r="H163" s="1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>
      <c r="A164" s="1"/>
      <c r="B164" s="2"/>
      <c r="C164" s="3"/>
      <c r="D164" s="3"/>
      <c r="E164" s="1"/>
      <c r="F164" s="1"/>
      <c r="G164" s="1"/>
      <c r="H164" s="1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>
      <c r="A165" s="1"/>
      <c r="B165" s="2"/>
      <c r="C165" s="3"/>
      <c r="D165" s="3"/>
      <c r="E165" s="1"/>
      <c r="F165" s="1"/>
      <c r="G165" s="1"/>
      <c r="H165" s="1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>
      <c r="A166" s="1"/>
      <c r="B166" s="2"/>
      <c r="C166" s="3"/>
      <c r="D166" s="3"/>
      <c r="E166" s="1"/>
      <c r="F166" s="1"/>
      <c r="G166" s="1"/>
      <c r="H166" s="1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>
      <c r="A167" s="1"/>
      <c r="B167" s="2"/>
      <c r="C167" s="3"/>
      <c r="D167" s="3"/>
      <c r="E167" s="1"/>
      <c r="F167" s="1"/>
      <c r="G167" s="1"/>
      <c r="H167" s="1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>
      <c r="A168" s="1"/>
      <c r="B168" s="2"/>
      <c r="C168" s="3"/>
      <c r="D168" s="3"/>
      <c r="E168" s="1"/>
      <c r="F168" s="1"/>
      <c r="G168" s="1"/>
      <c r="H168" s="1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>
      <c r="A169" s="1"/>
      <c r="B169" s="2"/>
      <c r="C169" s="3"/>
      <c r="D169" s="3"/>
      <c r="E169" s="1"/>
      <c r="F169" s="1"/>
      <c r="G169" s="1"/>
      <c r="H169" s="1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>
      <c r="A170" s="1"/>
      <c r="B170" s="2"/>
      <c r="C170" s="3"/>
      <c r="D170" s="3"/>
      <c r="E170" s="1"/>
      <c r="F170" s="1"/>
      <c r="G170" s="1"/>
      <c r="H170" s="1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>
      <c r="A171" s="1"/>
      <c r="B171" s="2"/>
      <c r="C171" s="3"/>
      <c r="D171" s="3"/>
      <c r="E171" s="1"/>
      <c r="F171" s="1"/>
      <c r="G171" s="1"/>
      <c r="H171" s="1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>
      <c r="A172" s="1"/>
      <c r="B172" s="2"/>
      <c r="C172" s="3"/>
      <c r="D172" s="3"/>
      <c r="E172" s="1"/>
      <c r="F172" s="1"/>
      <c r="G172" s="1"/>
      <c r="H172" s="1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>
      <c r="A173" s="1"/>
      <c r="B173" s="2"/>
      <c r="C173" s="3"/>
      <c r="D173" s="3"/>
      <c r="E173" s="1"/>
      <c r="F173" s="1"/>
      <c r="G173" s="1"/>
      <c r="H173" s="1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>
      <c r="A174" s="1"/>
      <c r="B174" s="2"/>
      <c r="C174" s="3"/>
      <c r="D174" s="3"/>
      <c r="E174" s="1"/>
      <c r="F174" s="1"/>
      <c r="G174" s="1"/>
      <c r="H174" s="1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>
      <c r="A175" s="1"/>
      <c r="B175" s="2"/>
      <c r="C175" s="3"/>
      <c r="D175" s="3"/>
      <c r="E175" s="1"/>
      <c r="F175" s="1"/>
      <c r="G175" s="1"/>
      <c r="H175" s="1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>
      <c r="A176" s="1"/>
      <c r="B176" s="2"/>
      <c r="C176" s="3"/>
      <c r="D176" s="3"/>
      <c r="E176" s="1"/>
      <c r="F176" s="1"/>
      <c r="G176" s="1"/>
      <c r="H176" s="1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>
      <c r="A177" s="1"/>
      <c r="B177" s="2"/>
      <c r="C177" s="3"/>
      <c r="D177" s="3"/>
      <c r="E177" s="1"/>
      <c r="F177" s="1"/>
      <c r="G177" s="1"/>
      <c r="H177" s="1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>
      <c r="A178" s="1"/>
      <c r="B178" s="2"/>
      <c r="C178" s="3"/>
      <c r="D178" s="3"/>
      <c r="E178" s="1"/>
      <c r="F178" s="1"/>
      <c r="G178" s="1"/>
      <c r="H178" s="1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>
      <c r="A179" s="1"/>
      <c r="B179" s="2"/>
      <c r="C179" s="3"/>
      <c r="D179" s="3"/>
      <c r="E179" s="1"/>
      <c r="F179" s="1"/>
      <c r="G179" s="1"/>
      <c r="H179" s="1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>
      <c r="A180" s="1"/>
      <c r="B180" s="2"/>
      <c r="C180" s="3"/>
      <c r="D180" s="3"/>
      <c r="E180" s="1"/>
      <c r="F180" s="1"/>
      <c r="G180" s="1"/>
      <c r="H180" s="1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>
      <c r="A181" s="1"/>
      <c r="B181" s="2"/>
      <c r="C181" s="3"/>
      <c r="D181" s="3"/>
      <c r="E181" s="1"/>
      <c r="F181" s="1"/>
      <c r="G181" s="1"/>
      <c r="H181" s="1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>
      <c r="A182" s="1"/>
      <c r="B182" s="2"/>
      <c r="C182" s="3"/>
      <c r="D182" s="3"/>
      <c r="E182" s="1"/>
      <c r="F182" s="1"/>
      <c r="G182" s="1"/>
      <c r="H182" s="1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>
      <c r="A183" s="1"/>
      <c r="B183" s="2"/>
      <c r="C183" s="3"/>
      <c r="D183" s="3"/>
      <c r="E183" s="1"/>
      <c r="F183" s="1"/>
      <c r="G183" s="1"/>
      <c r="H183" s="1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>
      <c r="A184" s="1"/>
      <c r="B184" s="2"/>
      <c r="C184" s="3"/>
      <c r="D184" s="3"/>
      <c r="E184" s="1"/>
      <c r="F184" s="1"/>
      <c r="G184" s="1"/>
      <c r="H184" s="1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>
      <c r="A185" s="1"/>
      <c r="B185" s="2"/>
      <c r="C185" s="3"/>
      <c r="D185" s="3"/>
      <c r="E185" s="1"/>
      <c r="F185" s="1"/>
      <c r="G185" s="1"/>
      <c r="H185" s="1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>
      <c r="A186" s="1"/>
      <c r="B186" s="2"/>
      <c r="C186" s="3"/>
      <c r="D186" s="3"/>
      <c r="E186" s="1"/>
      <c r="F186" s="1"/>
      <c r="G186" s="1"/>
      <c r="H186" s="1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>
      <c r="A187" s="1"/>
      <c r="B187" s="2"/>
      <c r="C187" s="3"/>
      <c r="D187" s="3"/>
      <c r="E187" s="1"/>
      <c r="F187" s="1"/>
      <c r="G187" s="1"/>
      <c r="H187" s="1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>
      <c r="A188" s="1"/>
      <c r="B188" s="2"/>
      <c r="C188" s="3"/>
      <c r="D188" s="3"/>
      <c r="E188" s="1"/>
      <c r="F188" s="1"/>
      <c r="G188" s="1"/>
      <c r="H188" s="1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>
      <c r="A189" s="1"/>
      <c r="B189" s="2"/>
      <c r="C189" s="3"/>
      <c r="D189" s="3"/>
      <c r="E189" s="1"/>
      <c r="F189" s="1"/>
      <c r="G189" s="1"/>
      <c r="H189" s="1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>
      <c r="A190" s="1"/>
      <c r="B190" s="2"/>
      <c r="C190" s="3"/>
      <c r="D190" s="3"/>
      <c r="E190" s="1"/>
      <c r="F190" s="1"/>
      <c r="G190" s="1"/>
      <c r="H190" s="1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>
      <c r="A191" s="1"/>
      <c r="B191" s="2"/>
      <c r="C191" s="3"/>
      <c r="D191" s="3"/>
      <c r="E191" s="1"/>
      <c r="F191" s="1"/>
      <c r="G191" s="1"/>
      <c r="H191" s="1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>
      <c r="A192" s="1"/>
      <c r="B192" s="2"/>
      <c r="C192" s="3"/>
      <c r="D192" s="3"/>
      <c r="E192" s="1"/>
      <c r="F192" s="1"/>
      <c r="G192" s="1"/>
      <c r="H192" s="1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>
      <c r="A193" s="1"/>
      <c r="B193" s="2"/>
      <c r="C193" s="3"/>
      <c r="D193" s="3"/>
      <c r="E193" s="1"/>
      <c r="F193" s="1"/>
      <c r="G193" s="1"/>
      <c r="H193" s="1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>
      <c r="A194" s="1"/>
      <c r="B194" s="2"/>
      <c r="C194" s="3"/>
      <c r="D194" s="3"/>
      <c r="E194" s="1"/>
      <c r="F194" s="1"/>
      <c r="G194" s="1"/>
      <c r="H194" s="1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>
      <c r="A195" s="1"/>
      <c r="B195" s="2"/>
      <c r="C195" s="3"/>
      <c r="D195" s="3"/>
      <c r="E195" s="1"/>
      <c r="F195" s="1"/>
      <c r="G195" s="1"/>
      <c r="H195" s="1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>
      <c r="A196" s="1"/>
      <c r="B196" s="2"/>
      <c r="C196" s="3"/>
      <c r="D196" s="3"/>
      <c r="E196" s="1"/>
      <c r="F196" s="1"/>
      <c r="G196" s="1"/>
      <c r="H196" s="1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>
      <c r="A197" s="1"/>
      <c r="B197" s="2"/>
      <c r="C197" s="3"/>
      <c r="D197" s="3"/>
      <c r="E197" s="1"/>
      <c r="F197" s="1"/>
      <c r="G197" s="1"/>
      <c r="H197" s="1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>
      <c r="A198" s="1"/>
      <c r="B198" s="2"/>
      <c r="C198" s="3"/>
      <c r="D198" s="3"/>
      <c r="E198" s="1"/>
      <c r="F198" s="1"/>
      <c r="G198" s="1"/>
      <c r="H198" s="1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>
      <c r="A199" s="1"/>
      <c r="B199" s="2"/>
      <c r="C199" s="3"/>
      <c r="D199" s="3"/>
      <c r="E199" s="1"/>
      <c r="F199" s="1"/>
      <c r="G199" s="1"/>
      <c r="H199" s="1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>
      <c r="A200" s="1"/>
      <c r="B200" s="2"/>
      <c r="C200" s="3"/>
      <c r="D200" s="3"/>
      <c r="E200" s="1"/>
      <c r="F200" s="1"/>
      <c r="G200" s="1"/>
      <c r="H200" s="1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>
      <c r="A201" s="1"/>
      <c r="B201" s="2"/>
      <c r="C201" s="3"/>
      <c r="D201" s="3"/>
      <c r="E201" s="1"/>
      <c r="F201" s="1"/>
      <c r="G201" s="1"/>
      <c r="H201" s="1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>
      <c r="A202" s="1"/>
      <c r="B202" s="2"/>
      <c r="C202" s="3"/>
      <c r="D202" s="3"/>
      <c r="E202" s="1"/>
      <c r="F202" s="1"/>
      <c r="G202" s="1"/>
      <c r="H202" s="1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>
      <c r="A203" s="1"/>
      <c r="B203" s="2"/>
      <c r="C203" s="3"/>
      <c r="D203" s="3"/>
      <c r="E203" s="1"/>
      <c r="F203" s="1"/>
      <c r="G203" s="1"/>
      <c r="H203" s="1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>
      <c r="A204" s="1"/>
      <c r="B204" s="2"/>
      <c r="C204" s="3"/>
      <c r="D204" s="3"/>
      <c r="E204" s="1"/>
      <c r="F204" s="1"/>
      <c r="G204" s="1"/>
      <c r="H204" s="1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>
      <c r="A205" s="1"/>
      <c r="B205" s="2"/>
      <c r="C205" s="3"/>
      <c r="D205" s="3"/>
      <c r="E205" s="1"/>
      <c r="F205" s="1"/>
      <c r="G205" s="1"/>
      <c r="H205" s="1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>
      <c r="A206" s="1"/>
      <c r="B206" s="2"/>
      <c r="C206" s="3"/>
      <c r="D206" s="3"/>
      <c r="E206" s="1"/>
      <c r="F206" s="1"/>
      <c r="G206" s="1"/>
      <c r="H206" s="1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>
      <c r="A207" s="1"/>
      <c r="B207" s="2"/>
      <c r="C207" s="3"/>
      <c r="D207" s="3"/>
      <c r="E207" s="1"/>
      <c r="F207" s="1"/>
      <c r="G207" s="1"/>
      <c r="H207" s="1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>
      <c r="A208" s="1"/>
      <c r="B208" s="2"/>
      <c r="C208" s="3"/>
      <c r="D208" s="3"/>
      <c r="E208" s="1"/>
      <c r="F208" s="1"/>
      <c r="G208" s="1"/>
      <c r="H208" s="1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>
      <c r="A209" s="1"/>
      <c r="B209" s="2"/>
      <c r="C209" s="3"/>
      <c r="D209" s="3"/>
      <c r="E209" s="1"/>
      <c r="F209" s="1"/>
      <c r="G209" s="1"/>
      <c r="H209" s="1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>
      <c r="A210" s="1"/>
      <c r="B210" s="2"/>
      <c r="C210" s="3"/>
      <c r="D210" s="3"/>
      <c r="E210" s="1"/>
      <c r="F210" s="1"/>
      <c r="G210" s="1"/>
      <c r="H210" s="1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>
      <c r="A211" s="1"/>
      <c r="B211" s="2"/>
      <c r="C211" s="3"/>
      <c r="D211" s="3"/>
      <c r="E211" s="1"/>
      <c r="F211" s="1"/>
      <c r="G211" s="1"/>
      <c r="H211" s="1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>
      <c r="A212" s="1"/>
      <c r="B212" s="2"/>
      <c r="C212" s="3"/>
      <c r="D212" s="3"/>
      <c r="E212" s="1"/>
      <c r="F212" s="1"/>
      <c r="G212" s="1"/>
      <c r="H212" s="1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>
      <c r="A213" s="1"/>
      <c r="B213" s="2"/>
      <c r="C213" s="3"/>
      <c r="D213" s="3"/>
      <c r="E213" s="1"/>
      <c r="F213" s="1"/>
      <c r="G213" s="1"/>
      <c r="H213" s="1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>
      <c r="A214" s="1"/>
      <c r="B214" s="2"/>
      <c r="C214" s="3"/>
      <c r="D214" s="3"/>
      <c r="E214" s="1"/>
      <c r="F214" s="1"/>
      <c r="G214" s="1"/>
      <c r="H214" s="1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>
      <c r="A215" s="1"/>
      <c r="B215" s="2"/>
      <c r="C215" s="3"/>
      <c r="D215" s="3"/>
      <c r="E215" s="1"/>
      <c r="F215" s="1"/>
      <c r="G215" s="1"/>
      <c r="H215" s="1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>
      <c r="A216" s="1"/>
      <c r="B216" s="2"/>
      <c r="C216" s="3"/>
      <c r="D216" s="3"/>
      <c r="E216" s="1"/>
      <c r="F216" s="1"/>
      <c r="G216" s="1"/>
      <c r="H216" s="1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>
      <c r="A217" s="1"/>
      <c r="B217" s="2"/>
      <c r="C217" s="3"/>
      <c r="D217" s="3"/>
      <c r="E217" s="1"/>
      <c r="F217" s="1"/>
      <c r="G217" s="1"/>
      <c r="H217" s="1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>
      <c r="A218" s="1"/>
      <c r="B218" s="2"/>
      <c r="C218" s="3"/>
      <c r="D218" s="3"/>
      <c r="E218" s="1"/>
      <c r="F218" s="1"/>
      <c r="G218" s="1"/>
      <c r="H218" s="1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>
      <c r="A219" s="1"/>
      <c r="B219" s="2"/>
      <c r="C219" s="3"/>
      <c r="D219" s="3"/>
      <c r="E219" s="1"/>
      <c r="F219" s="1"/>
      <c r="G219" s="1"/>
      <c r="H219" s="1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>
      <c r="A220" s="1"/>
      <c r="B220" s="2"/>
      <c r="C220" s="3"/>
      <c r="D220" s="3"/>
      <c r="E220" s="1"/>
      <c r="F220" s="1"/>
      <c r="G220" s="1"/>
      <c r="H220" s="1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>
      <c r="A221" s="1"/>
      <c r="B221" s="2"/>
      <c r="C221" s="3"/>
      <c r="D221" s="3"/>
      <c r="E221" s="1"/>
      <c r="F221" s="1"/>
      <c r="G221" s="1"/>
      <c r="H221" s="1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>
      <c r="A222" s="1"/>
      <c r="B222" s="2"/>
      <c r="C222" s="3"/>
      <c r="D222" s="3"/>
      <c r="E222" s="1"/>
      <c r="F222" s="1"/>
      <c r="G222" s="1"/>
      <c r="H222" s="1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>
      <c r="A223" s="1"/>
      <c r="B223" s="2"/>
      <c r="C223" s="3"/>
      <c r="D223" s="3"/>
      <c r="E223" s="1"/>
      <c r="F223" s="1"/>
      <c r="G223" s="1"/>
      <c r="H223" s="1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>
      <c r="A224" s="1"/>
      <c r="B224" s="2"/>
      <c r="C224" s="3"/>
      <c r="D224" s="3"/>
      <c r="E224" s="1"/>
      <c r="F224" s="1"/>
      <c r="G224" s="1"/>
      <c r="H224" s="1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>
      <c r="A225" s="1"/>
      <c r="B225" s="2"/>
      <c r="C225" s="3"/>
      <c r="D225" s="3"/>
      <c r="E225" s="1"/>
      <c r="F225" s="1"/>
      <c r="G225" s="1"/>
      <c r="H225" s="1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>
      <c r="A226" s="1"/>
      <c r="B226" s="2"/>
      <c r="C226" s="3"/>
      <c r="D226" s="3"/>
      <c r="E226" s="1"/>
      <c r="F226" s="1"/>
      <c r="G226" s="1"/>
      <c r="H226" s="1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>
      <c r="A227" s="1"/>
      <c r="B227" s="2"/>
      <c r="C227" s="3"/>
      <c r="D227" s="3"/>
      <c r="E227" s="1"/>
      <c r="F227" s="1"/>
      <c r="G227" s="1"/>
      <c r="H227" s="1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>
      <c r="A228" s="1"/>
      <c r="B228" s="2"/>
      <c r="C228" s="3"/>
      <c r="D228" s="3"/>
      <c r="E228" s="1"/>
      <c r="F228" s="1"/>
      <c r="G228" s="1"/>
      <c r="H228" s="1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>
      <c r="A229" s="1"/>
      <c r="B229" s="2"/>
      <c r="C229" s="3"/>
      <c r="D229" s="3"/>
      <c r="E229" s="1"/>
      <c r="F229" s="1"/>
      <c r="G229" s="1"/>
      <c r="H229" s="1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>
      <c r="A230" s="1"/>
      <c r="B230" s="2"/>
      <c r="C230" s="3"/>
      <c r="D230" s="3"/>
      <c r="E230" s="1"/>
      <c r="F230" s="1"/>
      <c r="G230" s="1"/>
      <c r="H230" s="1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>
      <c r="A231" s="1"/>
      <c r="B231" s="2"/>
      <c r="C231" s="3"/>
      <c r="D231" s="3"/>
      <c r="E231" s="1"/>
      <c r="F231" s="1"/>
      <c r="G231" s="1"/>
      <c r="H231" s="1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>
      <c r="A232" s="1"/>
      <c r="B232" s="2"/>
      <c r="C232" s="3"/>
      <c r="D232" s="3"/>
      <c r="E232" s="1"/>
      <c r="F232" s="1"/>
      <c r="G232" s="1"/>
      <c r="H232" s="1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>
      <c r="A233" s="1"/>
      <c r="B233" s="2"/>
      <c r="C233" s="3"/>
      <c r="D233" s="3"/>
      <c r="E233" s="1"/>
      <c r="F233" s="1"/>
      <c r="G233" s="1"/>
      <c r="H233" s="1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>
      <c r="A234" s="1"/>
      <c r="B234" s="2"/>
      <c r="C234" s="3"/>
      <c r="D234" s="3"/>
      <c r="E234" s="1"/>
      <c r="F234" s="1"/>
      <c r="G234" s="1"/>
      <c r="H234" s="1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>
      <c r="A235" s="1"/>
      <c r="B235" s="2"/>
      <c r="C235" s="3"/>
      <c r="D235" s="3"/>
      <c r="E235" s="1"/>
      <c r="F235" s="1"/>
      <c r="G235" s="1"/>
      <c r="H235" s="1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>
      <c r="A236" s="1"/>
      <c r="B236" s="2"/>
      <c r="C236" s="3"/>
      <c r="D236" s="3"/>
      <c r="E236" s="1"/>
      <c r="F236" s="1"/>
      <c r="G236" s="1"/>
      <c r="H236" s="1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>
      <c r="A237" s="1"/>
      <c r="B237" s="2"/>
      <c r="C237" s="3"/>
      <c r="D237" s="3"/>
      <c r="E237" s="1"/>
      <c r="F237" s="1"/>
      <c r="G237" s="1"/>
      <c r="H237" s="1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>
      <c r="A238" s="1"/>
      <c r="B238" s="2"/>
      <c r="C238" s="3"/>
      <c r="D238" s="3"/>
      <c r="E238" s="1"/>
      <c r="F238" s="1"/>
      <c r="G238" s="1"/>
      <c r="H238" s="1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>
      <c r="A239" s="1"/>
      <c r="B239" s="2"/>
      <c r="C239" s="3"/>
      <c r="D239" s="3"/>
      <c r="E239" s="1"/>
      <c r="F239" s="1"/>
      <c r="G239" s="1"/>
      <c r="H239" s="1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>
      <c r="A240" s="1"/>
      <c r="B240" s="2"/>
      <c r="C240" s="3"/>
      <c r="D240" s="3"/>
      <c r="E240" s="1"/>
      <c r="F240" s="1"/>
      <c r="G240" s="1"/>
      <c r="H240" s="1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>
      <c r="A241" s="1"/>
      <c r="B241" s="2"/>
      <c r="C241" s="3"/>
      <c r="D241" s="3"/>
      <c r="E241" s="1"/>
      <c r="F241" s="1"/>
      <c r="G241" s="1"/>
      <c r="H241" s="1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>
      <c r="A242" s="1"/>
      <c r="B242" s="2"/>
      <c r="C242" s="3"/>
      <c r="D242" s="3"/>
      <c r="E242" s="1"/>
      <c r="F242" s="1"/>
      <c r="G242" s="1"/>
      <c r="H242" s="1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>
      <c r="A243" s="1"/>
      <c r="B243" s="2"/>
      <c r="C243" s="3"/>
      <c r="D243" s="3"/>
      <c r="E243" s="1"/>
      <c r="F243" s="1"/>
      <c r="G243" s="1"/>
      <c r="H243" s="1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>
      <c r="A244" s="1"/>
      <c r="B244" s="2"/>
      <c r="C244" s="3"/>
      <c r="D244" s="3"/>
      <c r="E244" s="1"/>
      <c r="F244" s="1"/>
      <c r="G244" s="1"/>
      <c r="H244" s="1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>
      <c r="A245" s="1"/>
      <c r="B245" s="2"/>
      <c r="C245" s="3"/>
      <c r="D245" s="3"/>
      <c r="E245" s="1"/>
      <c r="F245" s="1"/>
      <c r="G245" s="1"/>
      <c r="H245" s="1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>
      <c r="A246" s="1"/>
      <c r="B246" s="2"/>
      <c r="C246" s="3"/>
      <c r="D246" s="3"/>
      <c r="E246" s="1"/>
      <c r="F246" s="1"/>
      <c r="G246" s="1"/>
      <c r="H246" s="1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>
      <c r="A247" s="1"/>
      <c r="B247" s="2"/>
      <c r="C247" s="3"/>
      <c r="D247" s="3"/>
      <c r="E247" s="1"/>
      <c r="F247" s="1"/>
      <c r="G247" s="1"/>
      <c r="H247" s="1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>
      <c r="A248" s="1"/>
      <c r="B248" s="2"/>
      <c r="C248" s="3"/>
      <c r="D248" s="3"/>
      <c r="E248" s="1"/>
      <c r="F248" s="1"/>
      <c r="G248" s="1"/>
      <c r="H248" s="1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>
      <c r="A249" s="1"/>
      <c r="B249" s="2"/>
      <c r="C249" s="3"/>
      <c r="D249" s="3"/>
      <c r="E249" s="1"/>
      <c r="F249" s="1"/>
      <c r="G249" s="1"/>
      <c r="H249" s="1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>
      <c r="A250" s="1"/>
      <c r="B250" s="2"/>
      <c r="C250" s="3"/>
      <c r="D250" s="3"/>
      <c r="E250" s="1"/>
      <c r="F250" s="1"/>
      <c r="G250" s="1"/>
      <c r="H250" s="1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>
      <c r="A251" s="1"/>
      <c r="B251" s="2"/>
      <c r="C251" s="3"/>
      <c r="D251" s="3"/>
      <c r="E251" s="1"/>
      <c r="F251" s="1"/>
      <c r="G251" s="1"/>
      <c r="H251" s="1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>
      <c r="A252" s="1"/>
      <c r="B252" s="2"/>
      <c r="C252" s="3"/>
      <c r="D252" s="3"/>
      <c r="E252" s="1"/>
      <c r="F252" s="1"/>
      <c r="G252" s="1"/>
      <c r="H252" s="1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>
      <c r="A253" s="1"/>
      <c r="B253" s="2"/>
      <c r="C253" s="3"/>
      <c r="D253" s="3"/>
      <c r="E253" s="1"/>
      <c r="F253" s="1"/>
      <c r="G253" s="1"/>
      <c r="H253" s="1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>
      <c r="A254" s="1"/>
      <c r="B254" s="2"/>
      <c r="C254" s="3"/>
      <c r="D254" s="3"/>
      <c r="E254" s="1"/>
      <c r="F254" s="1"/>
      <c r="G254" s="1"/>
      <c r="H254" s="1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>
      <c r="A255" s="1"/>
      <c r="B255" s="2"/>
      <c r="C255" s="3"/>
      <c r="D255" s="3"/>
      <c r="E255" s="1"/>
      <c r="F255" s="1"/>
      <c r="G255" s="1"/>
      <c r="H255" s="1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>
      <c r="A256" s="1"/>
      <c r="B256" s="2"/>
      <c r="C256" s="3"/>
      <c r="D256" s="3"/>
      <c r="E256" s="1"/>
      <c r="F256" s="1"/>
      <c r="G256" s="1"/>
      <c r="H256" s="1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>
      <c r="A257" s="1"/>
      <c r="B257" s="2"/>
      <c r="C257" s="3"/>
      <c r="D257" s="3"/>
      <c r="E257" s="1"/>
      <c r="F257" s="1"/>
      <c r="G257" s="1"/>
      <c r="H257" s="1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>
      <c r="A258" s="1"/>
      <c r="B258" s="2"/>
      <c r="C258" s="3"/>
      <c r="D258" s="3"/>
      <c r="E258" s="1"/>
      <c r="F258" s="1"/>
      <c r="G258" s="1"/>
      <c r="H258" s="1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>
      <c r="A259" s="1"/>
      <c r="B259" s="2"/>
      <c r="C259" s="3"/>
      <c r="D259" s="3"/>
      <c r="E259" s="1"/>
      <c r="F259" s="1"/>
      <c r="G259" s="1"/>
      <c r="H259" s="1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>
      <c r="A260" s="1"/>
      <c r="B260" s="2"/>
      <c r="C260" s="3"/>
      <c r="D260" s="3"/>
      <c r="E260" s="1"/>
      <c r="F260" s="1"/>
      <c r="G260" s="1"/>
      <c r="H260" s="1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>
      <c r="A261" s="1"/>
      <c r="B261" s="2"/>
      <c r="C261" s="3"/>
      <c r="D261" s="3"/>
      <c r="E261" s="1"/>
      <c r="F261" s="1"/>
      <c r="G261" s="1"/>
      <c r="H261" s="1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>
      <c r="A262" s="1"/>
      <c r="B262" s="2"/>
      <c r="C262" s="3"/>
      <c r="D262" s="3"/>
      <c r="E262" s="1"/>
      <c r="F262" s="1"/>
      <c r="G262" s="1"/>
      <c r="H262" s="1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>
      <c r="A263" s="1"/>
      <c r="B263" s="2"/>
      <c r="C263" s="3"/>
      <c r="D263" s="3"/>
      <c r="E263" s="1"/>
      <c r="F263" s="1"/>
      <c r="G263" s="1"/>
      <c r="H263" s="1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>
      <c r="A264" s="1"/>
      <c r="B264" s="2"/>
      <c r="C264" s="3"/>
      <c r="D264" s="3"/>
      <c r="E264" s="1"/>
      <c r="F264" s="1"/>
      <c r="G264" s="1"/>
      <c r="H264" s="1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>
      <c r="A265" s="1"/>
      <c r="B265" s="2"/>
      <c r="C265" s="3"/>
      <c r="D265" s="3"/>
      <c r="E265" s="1"/>
      <c r="F265" s="1"/>
      <c r="G265" s="1"/>
      <c r="H265" s="1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>
      <c r="A266" s="1"/>
      <c r="B266" s="2"/>
      <c r="C266" s="3"/>
      <c r="D266" s="3"/>
      <c r="E266" s="1"/>
      <c r="F266" s="1"/>
      <c r="G266" s="1"/>
      <c r="H266" s="1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>
      <c r="A267" s="1"/>
      <c r="B267" s="2"/>
      <c r="C267" s="3"/>
      <c r="D267" s="3"/>
      <c r="E267" s="1"/>
      <c r="F267" s="1"/>
      <c r="G267" s="1"/>
      <c r="H267" s="1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>
      <c r="A268" s="1"/>
      <c r="B268" s="2"/>
      <c r="C268" s="3"/>
      <c r="D268" s="3"/>
      <c r="E268" s="1"/>
      <c r="F268" s="1"/>
      <c r="G268" s="1"/>
      <c r="H268" s="1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>
      <c r="A269" s="1"/>
      <c r="B269" s="2"/>
      <c r="C269" s="3"/>
      <c r="D269" s="3"/>
      <c r="E269" s="1"/>
      <c r="F269" s="1"/>
      <c r="G269" s="1"/>
      <c r="H269" s="1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>
      <c r="A270" s="1"/>
      <c r="B270" s="2"/>
      <c r="C270" s="3"/>
      <c r="D270" s="3"/>
      <c r="E270" s="1"/>
      <c r="F270" s="1"/>
      <c r="G270" s="1"/>
      <c r="H270" s="1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>
      <c r="A271" s="1"/>
      <c r="B271" s="2"/>
      <c r="C271" s="3"/>
      <c r="D271" s="3"/>
      <c r="E271" s="1"/>
      <c r="F271" s="1"/>
      <c r="G271" s="1"/>
      <c r="H271" s="1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>
      <c r="A272" s="1"/>
      <c r="B272" s="2"/>
      <c r="C272" s="3"/>
      <c r="D272" s="3"/>
      <c r="E272" s="1"/>
      <c r="F272" s="1"/>
      <c r="G272" s="1"/>
      <c r="H272" s="1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>
      <c r="A273" s="1"/>
      <c r="B273" s="2"/>
      <c r="C273" s="3"/>
      <c r="D273" s="3"/>
      <c r="E273" s="1"/>
      <c r="F273" s="1"/>
      <c r="G273" s="1"/>
      <c r="H273" s="1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>
      <c r="A274" s="1"/>
      <c r="B274" s="2"/>
      <c r="C274" s="3"/>
      <c r="D274" s="3"/>
      <c r="E274" s="1"/>
      <c r="F274" s="1"/>
      <c r="G274" s="1"/>
      <c r="H274" s="1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>
      <c r="A275" s="1"/>
      <c r="B275" s="2"/>
      <c r="C275" s="3"/>
      <c r="D275" s="3"/>
      <c r="E275" s="1"/>
      <c r="F275" s="1"/>
      <c r="G275" s="1"/>
      <c r="H275" s="1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>
      <c r="A276" s="1"/>
      <c r="B276" s="2"/>
      <c r="C276" s="3"/>
      <c r="D276" s="3"/>
      <c r="E276" s="1"/>
      <c r="F276" s="1"/>
      <c r="G276" s="1"/>
      <c r="H276" s="1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>
      <c r="A277" s="1"/>
      <c r="B277" s="2"/>
      <c r="C277" s="3"/>
      <c r="D277" s="3"/>
      <c r="E277" s="1"/>
      <c r="F277" s="1"/>
      <c r="G277" s="1"/>
      <c r="H277" s="1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>
      <c r="A278" s="1"/>
      <c r="B278" s="2"/>
      <c r="C278" s="3"/>
      <c r="D278" s="3"/>
      <c r="E278" s="1"/>
      <c r="F278" s="1"/>
      <c r="G278" s="1"/>
      <c r="H278" s="1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>
      <c r="A279" s="1"/>
      <c r="B279" s="2"/>
      <c r="C279" s="3"/>
      <c r="D279" s="3"/>
      <c r="E279" s="1"/>
      <c r="F279" s="1"/>
      <c r="G279" s="1"/>
      <c r="H279" s="1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>
      <c r="A280" s="1"/>
      <c r="B280" s="2"/>
      <c r="C280" s="3"/>
      <c r="D280" s="3"/>
      <c r="E280" s="1"/>
      <c r="F280" s="1"/>
      <c r="G280" s="1"/>
      <c r="H280" s="1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>
      <c r="A281" s="1"/>
      <c r="B281" s="2"/>
      <c r="C281" s="3"/>
      <c r="D281" s="3"/>
      <c r="E281" s="1"/>
      <c r="F281" s="1"/>
      <c r="G281" s="1"/>
      <c r="H281" s="1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>
      <c r="A282" s="1"/>
      <c r="B282" s="2"/>
      <c r="C282" s="3"/>
      <c r="D282" s="3"/>
      <c r="E282" s="1"/>
      <c r="F282" s="1"/>
      <c r="G282" s="1"/>
      <c r="H282" s="1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>
      <c r="A283" s="1"/>
      <c r="B283" s="2"/>
      <c r="C283" s="3"/>
      <c r="D283" s="3"/>
      <c r="E283" s="1"/>
      <c r="F283" s="1"/>
      <c r="G283" s="1"/>
      <c r="H283" s="1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>
      <c r="A284" s="1"/>
      <c r="B284" s="2"/>
      <c r="C284" s="3"/>
      <c r="D284" s="3"/>
      <c r="E284" s="1"/>
      <c r="F284" s="1"/>
      <c r="G284" s="1"/>
      <c r="H284" s="1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>
      <c r="A285" s="1"/>
      <c r="B285" s="2"/>
      <c r="C285" s="3"/>
      <c r="D285" s="3"/>
      <c r="E285" s="1"/>
      <c r="F285" s="1"/>
      <c r="G285" s="1"/>
      <c r="H285" s="1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>
      <c r="A286" s="1"/>
      <c r="B286" s="2"/>
      <c r="C286" s="3"/>
      <c r="D286" s="3"/>
      <c r="E286" s="1"/>
      <c r="F286" s="1"/>
      <c r="G286" s="1"/>
      <c r="H286" s="1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>
      <c r="A287" s="1"/>
      <c r="B287" s="2"/>
      <c r="C287" s="3"/>
      <c r="D287" s="3"/>
      <c r="E287" s="1"/>
      <c r="F287" s="1"/>
      <c r="G287" s="1"/>
      <c r="H287" s="1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>
      <c r="A288" s="1"/>
      <c r="B288" s="2"/>
      <c r="C288" s="3"/>
      <c r="D288" s="3"/>
      <c r="E288" s="1"/>
      <c r="F288" s="1"/>
      <c r="G288" s="1"/>
      <c r="H288" s="1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>
      <c r="A289" s="1"/>
      <c r="B289" s="2"/>
      <c r="C289" s="3"/>
      <c r="D289" s="3"/>
      <c r="E289" s="1"/>
      <c r="F289" s="1"/>
      <c r="G289" s="1"/>
      <c r="H289" s="1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>
      <c r="A290" s="1"/>
      <c r="B290" s="2"/>
      <c r="C290" s="3"/>
      <c r="D290" s="3"/>
      <c r="E290" s="1"/>
      <c r="F290" s="1"/>
      <c r="G290" s="1"/>
      <c r="H290" s="1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>
      <c r="A291" s="1"/>
      <c r="B291" s="2"/>
      <c r="C291" s="3"/>
      <c r="D291" s="3"/>
      <c r="E291" s="1"/>
      <c r="F291" s="1"/>
      <c r="G291" s="1"/>
      <c r="H291" s="1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>
      <c r="A292" s="1"/>
      <c r="B292" s="2"/>
      <c r="C292" s="3"/>
      <c r="D292" s="3"/>
      <c r="E292" s="1"/>
      <c r="F292" s="1"/>
      <c r="G292" s="1"/>
      <c r="H292" s="1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>
      <c r="A293" s="1"/>
      <c r="B293" s="2"/>
      <c r="C293" s="3"/>
      <c r="D293" s="3"/>
      <c r="E293" s="1"/>
      <c r="F293" s="1"/>
      <c r="G293" s="1"/>
      <c r="H293" s="1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>
      <c r="A294" s="1"/>
      <c r="B294" s="2"/>
      <c r="C294" s="3"/>
      <c r="D294" s="3"/>
      <c r="E294" s="1"/>
      <c r="F294" s="1"/>
      <c r="G294" s="1"/>
      <c r="H294" s="1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>
      <c r="A295" s="1"/>
      <c r="B295" s="2"/>
      <c r="C295" s="3"/>
      <c r="D295" s="3"/>
      <c r="E295" s="1"/>
      <c r="F295" s="1"/>
      <c r="G295" s="1"/>
      <c r="H295" s="1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>
      <c r="A296" s="1"/>
      <c r="B296" s="2"/>
      <c r="C296" s="3"/>
      <c r="D296" s="3"/>
      <c r="E296" s="1"/>
      <c r="F296" s="1"/>
      <c r="G296" s="1"/>
      <c r="H296" s="1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>
      <c r="A297" s="1"/>
      <c r="B297" s="2"/>
      <c r="C297" s="3"/>
      <c r="D297" s="3"/>
      <c r="E297" s="1"/>
      <c r="F297" s="1"/>
      <c r="G297" s="1"/>
      <c r="H297" s="1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>
      <c r="A298" s="1"/>
      <c r="B298" s="2"/>
      <c r="C298" s="3"/>
      <c r="D298" s="3"/>
      <c r="E298" s="1"/>
      <c r="F298" s="1"/>
      <c r="G298" s="1"/>
      <c r="H298" s="1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>
      <c r="A299" s="1"/>
      <c r="B299" s="2"/>
      <c r="C299" s="3"/>
      <c r="D299" s="3"/>
      <c r="E299" s="1"/>
      <c r="F299" s="1"/>
      <c r="G299" s="1"/>
      <c r="H299" s="1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>
      <c r="A300" s="1"/>
      <c r="B300" s="2"/>
      <c r="C300" s="3"/>
      <c r="D300" s="3"/>
      <c r="E300" s="1"/>
      <c r="F300" s="1"/>
      <c r="G300" s="1"/>
      <c r="H300" s="1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>
      <c r="A301" s="1"/>
      <c r="B301" s="2"/>
      <c r="C301" s="3"/>
      <c r="D301" s="3"/>
      <c r="E301" s="1"/>
      <c r="F301" s="1"/>
      <c r="G301" s="1"/>
      <c r="H301" s="1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>
      <c r="A302" s="1"/>
      <c r="B302" s="2"/>
      <c r="C302" s="3"/>
      <c r="D302" s="3"/>
      <c r="E302" s="1"/>
      <c r="F302" s="1"/>
      <c r="G302" s="1"/>
      <c r="H302" s="1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>
      <c r="A303" s="1"/>
      <c r="B303" s="2"/>
      <c r="C303" s="3"/>
      <c r="D303" s="3"/>
      <c r="E303" s="1"/>
      <c r="F303" s="1"/>
      <c r="G303" s="1"/>
      <c r="H303" s="1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>
      <c r="A304" s="1"/>
      <c r="B304" s="2"/>
      <c r="C304" s="3"/>
      <c r="D304" s="3"/>
      <c r="E304" s="1"/>
      <c r="F304" s="1"/>
      <c r="G304" s="1"/>
      <c r="H304" s="1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>
      <c r="A305" s="1"/>
      <c r="B305" s="2"/>
      <c r="C305" s="3"/>
      <c r="D305" s="3"/>
      <c r="E305" s="1"/>
      <c r="F305" s="1"/>
      <c r="G305" s="1"/>
      <c r="H305" s="1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>
      <c r="A306" s="1"/>
      <c r="B306" s="2"/>
      <c r="C306" s="3"/>
      <c r="D306" s="3"/>
      <c r="E306" s="1"/>
      <c r="F306" s="1"/>
      <c r="G306" s="1"/>
      <c r="H306" s="1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>
      <c r="A307" s="1"/>
      <c r="B307" s="2"/>
      <c r="C307" s="3"/>
      <c r="D307" s="3"/>
      <c r="E307" s="1"/>
      <c r="F307" s="1"/>
      <c r="G307" s="1"/>
      <c r="H307" s="1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>
      <c r="A308" s="1"/>
      <c r="B308" s="2"/>
      <c r="C308" s="3"/>
      <c r="D308" s="3"/>
      <c r="E308" s="1"/>
      <c r="F308" s="1"/>
      <c r="G308" s="1"/>
      <c r="H308" s="1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>
      <c r="A309" s="1"/>
      <c r="B309" s="2"/>
      <c r="C309" s="3"/>
      <c r="D309" s="3"/>
      <c r="E309" s="1"/>
      <c r="F309" s="1"/>
      <c r="G309" s="1"/>
      <c r="H309" s="1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>
      <c r="A310" s="1"/>
      <c r="B310" s="2"/>
      <c r="C310" s="3"/>
      <c r="D310" s="3"/>
      <c r="E310" s="1"/>
      <c r="F310" s="1"/>
      <c r="G310" s="1"/>
      <c r="H310" s="1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>
      <c r="A311" s="1"/>
      <c r="B311" s="2"/>
      <c r="C311" s="3"/>
      <c r="D311" s="3"/>
      <c r="E311" s="1"/>
      <c r="F311" s="1"/>
      <c r="G311" s="1"/>
      <c r="H311" s="1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>
      <c r="A312" s="1"/>
      <c r="B312" s="2"/>
      <c r="C312" s="3"/>
      <c r="D312" s="3"/>
      <c r="E312" s="1"/>
      <c r="F312" s="1"/>
      <c r="G312" s="1"/>
      <c r="H312" s="1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>
      <c r="A313" s="1"/>
      <c r="B313" s="2"/>
      <c r="C313" s="3"/>
      <c r="D313" s="3"/>
      <c r="E313" s="1"/>
      <c r="F313" s="1"/>
      <c r="G313" s="1"/>
      <c r="H313" s="1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>
      <c r="A314" s="1"/>
      <c r="B314" s="2"/>
      <c r="C314" s="3"/>
      <c r="D314" s="3"/>
      <c r="E314" s="1"/>
      <c r="F314" s="1"/>
      <c r="G314" s="1"/>
      <c r="H314" s="1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>
      <c r="A315" s="1"/>
      <c r="B315" s="2"/>
      <c r="C315" s="3"/>
      <c r="D315" s="3"/>
      <c r="E315" s="1"/>
      <c r="F315" s="1"/>
      <c r="G315" s="1"/>
      <c r="H315" s="1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>
      <c r="A316" s="1"/>
      <c r="B316" s="2"/>
      <c r="C316" s="3"/>
      <c r="D316" s="3"/>
      <c r="E316" s="1"/>
      <c r="F316" s="1"/>
      <c r="G316" s="1"/>
      <c r="H316" s="1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>
      <c r="A317" s="1"/>
      <c r="B317" s="2"/>
      <c r="C317" s="3"/>
      <c r="D317" s="3"/>
      <c r="E317" s="1"/>
      <c r="F317" s="1"/>
      <c r="G317" s="1"/>
      <c r="H317" s="1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>
      <c r="A318" s="1"/>
      <c r="B318" s="2"/>
      <c r="C318" s="3"/>
      <c r="D318" s="3"/>
      <c r="E318" s="1"/>
      <c r="F318" s="1"/>
      <c r="G318" s="1"/>
      <c r="H318" s="1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>
      <c r="A319" s="1"/>
      <c r="B319" s="2"/>
      <c r="C319" s="3"/>
      <c r="D319" s="3"/>
      <c r="E319" s="1"/>
      <c r="F319" s="1"/>
      <c r="G319" s="1"/>
      <c r="H319" s="1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>
      <c r="A320" s="1"/>
      <c r="B320" s="2"/>
      <c r="C320" s="3"/>
      <c r="D320" s="3"/>
      <c r="E320" s="1"/>
      <c r="F320" s="1"/>
      <c r="G320" s="1"/>
      <c r="H320" s="1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>
      <c r="A321" s="1"/>
      <c r="B321" s="2"/>
      <c r="C321" s="3"/>
      <c r="D321" s="3"/>
      <c r="E321" s="1"/>
      <c r="F321" s="1"/>
      <c r="G321" s="1"/>
      <c r="H321" s="1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>
      <c r="A322" s="1"/>
      <c r="B322" s="2"/>
      <c r="C322" s="3"/>
      <c r="D322" s="3"/>
      <c r="E322" s="1"/>
      <c r="F322" s="1"/>
      <c r="G322" s="1"/>
      <c r="H322" s="1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>
      <c r="A323" s="1"/>
      <c r="B323" s="2"/>
      <c r="C323" s="3"/>
      <c r="D323" s="3"/>
      <c r="E323" s="1"/>
      <c r="F323" s="1"/>
      <c r="G323" s="1"/>
      <c r="H323" s="1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>
      <c r="A324" s="1"/>
      <c r="B324" s="2"/>
      <c r="C324" s="3"/>
      <c r="D324" s="3"/>
      <c r="E324" s="1"/>
      <c r="F324" s="1"/>
      <c r="G324" s="1"/>
      <c r="H324" s="1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>
      <c r="A325" s="1"/>
      <c r="B325" s="2"/>
      <c r="C325" s="3"/>
      <c r="D325" s="3"/>
      <c r="E325" s="1"/>
      <c r="F325" s="1"/>
      <c r="G325" s="1"/>
      <c r="H325" s="1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>
      <c r="A326" s="1"/>
      <c r="B326" s="2"/>
      <c r="C326" s="3"/>
      <c r="D326" s="3"/>
      <c r="E326" s="1"/>
      <c r="F326" s="1"/>
      <c r="G326" s="1"/>
      <c r="H326" s="1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>
      <c r="A327" s="1"/>
      <c r="B327" s="2"/>
      <c r="C327" s="3"/>
      <c r="D327" s="3"/>
      <c r="E327" s="1"/>
      <c r="F327" s="1"/>
      <c r="G327" s="1"/>
      <c r="H327" s="1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>
      <c r="A328" s="1"/>
      <c r="B328" s="2"/>
      <c r="C328" s="3"/>
      <c r="D328" s="3"/>
      <c r="E328" s="1"/>
      <c r="F328" s="1"/>
      <c r="G328" s="1"/>
      <c r="H328" s="1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>
      <c r="A329" s="1"/>
      <c r="B329" s="2"/>
      <c r="C329" s="3"/>
      <c r="D329" s="3"/>
      <c r="E329" s="1"/>
      <c r="F329" s="1"/>
      <c r="G329" s="1"/>
      <c r="H329" s="1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>
      <c r="A330" s="1"/>
      <c r="B330" s="2"/>
      <c r="C330" s="3"/>
      <c r="D330" s="3"/>
      <c r="E330" s="1"/>
      <c r="F330" s="1"/>
      <c r="G330" s="1"/>
      <c r="H330" s="1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>
      <c r="A331" s="1"/>
      <c r="B331" s="2"/>
      <c r="C331" s="3"/>
      <c r="D331" s="3"/>
      <c r="E331" s="1"/>
      <c r="F331" s="1"/>
      <c r="G331" s="1"/>
      <c r="H331" s="1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>
      <c r="A332" s="1"/>
      <c r="B332" s="2"/>
      <c r="C332" s="3"/>
      <c r="D332" s="3"/>
      <c r="E332" s="1"/>
      <c r="F332" s="1"/>
      <c r="G332" s="1"/>
      <c r="H332" s="1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>
      <c r="A333" s="1"/>
      <c r="B333" s="2"/>
      <c r="C333" s="3"/>
      <c r="D333" s="3"/>
      <c r="E333" s="1"/>
      <c r="F333" s="1"/>
      <c r="G333" s="1"/>
      <c r="H333" s="1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>
      <c r="A334" s="1"/>
      <c r="B334" s="2"/>
      <c r="C334" s="3"/>
      <c r="D334" s="3"/>
      <c r="E334" s="1"/>
      <c r="F334" s="1"/>
      <c r="G334" s="1"/>
      <c r="H334" s="1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>
      <c r="A335" s="1"/>
      <c r="B335" s="2"/>
      <c r="C335" s="3"/>
      <c r="D335" s="3"/>
      <c r="E335" s="1"/>
      <c r="F335" s="1"/>
      <c r="G335" s="1"/>
      <c r="H335" s="1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>
      <c r="A336" s="1"/>
      <c r="B336" s="2"/>
      <c r="C336" s="3"/>
      <c r="D336" s="3"/>
      <c r="E336" s="1"/>
      <c r="F336" s="1"/>
      <c r="G336" s="1"/>
      <c r="H336" s="1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>
      <c r="A337" s="1"/>
      <c r="B337" s="2"/>
      <c r="C337" s="3"/>
      <c r="D337" s="3"/>
      <c r="E337" s="1"/>
      <c r="F337" s="1"/>
      <c r="G337" s="1"/>
      <c r="H337" s="1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>
      <c r="A338" s="1"/>
      <c r="B338" s="2"/>
      <c r="C338" s="3"/>
      <c r="D338" s="3"/>
      <c r="E338" s="1"/>
      <c r="F338" s="1"/>
      <c r="G338" s="1"/>
      <c r="H338" s="1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>
      <c r="A339" s="1"/>
      <c r="B339" s="2"/>
      <c r="C339" s="3"/>
      <c r="D339" s="3"/>
      <c r="E339" s="1"/>
      <c r="F339" s="1"/>
      <c r="G339" s="1"/>
      <c r="H339" s="1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>
      <c r="A340" s="1"/>
      <c r="B340" s="2"/>
      <c r="C340" s="3"/>
      <c r="D340" s="3"/>
      <c r="E340" s="1"/>
      <c r="F340" s="1"/>
      <c r="G340" s="1"/>
      <c r="H340" s="1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>
      <c r="A341" s="1"/>
      <c r="B341" s="2"/>
      <c r="C341" s="3"/>
      <c r="D341" s="3"/>
      <c r="E341" s="1"/>
      <c r="F341" s="1"/>
      <c r="G341" s="1"/>
      <c r="H341" s="1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>
      <c r="A342" s="1"/>
      <c r="B342" s="2"/>
      <c r="C342" s="3"/>
      <c r="D342" s="3"/>
      <c r="E342" s="1"/>
      <c r="F342" s="1"/>
      <c r="G342" s="1"/>
      <c r="H342" s="1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>
      <c r="A343" s="1"/>
      <c r="B343" s="2"/>
      <c r="C343" s="3"/>
      <c r="D343" s="3"/>
      <c r="E343" s="1"/>
      <c r="F343" s="1"/>
      <c r="G343" s="1"/>
      <c r="H343" s="1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>
      <c r="A344" s="1"/>
      <c r="B344" s="2"/>
      <c r="C344" s="3"/>
      <c r="D344" s="3"/>
      <c r="E344" s="1"/>
      <c r="F344" s="1"/>
      <c r="G344" s="1"/>
      <c r="H344" s="1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>
      <c r="A345" s="1"/>
      <c r="B345" s="2"/>
      <c r="C345" s="3"/>
      <c r="D345" s="3"/>
      <c r="E345" s="1"/>
      <c r="F345" s="1"/>
      <c r="G345" s="1"/>
      <c r="H345" s="1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>
      <c r="A346" s="1"/>
      <c r="B346" s="2"/>
      <c r="C346" s="3"/>
      <c r="D346" s="3"/>
      <c r="E346" s="1"/>
      <c r="F346" s="1"/>
      <c r="G346" s="1"/>
      <c r="H346" s="1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>
      <c r="A347" s="1"/>
      <c r="B347" s="2"/>
      <c r="C347" s="3"/>
      <c r="D347" s="3"/>
      <c r="E347" s="1"/>
      <c r="F347" s="1"/>
      <c r="G347" s="1"/>
      <c r="H347" s="1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>
      <c r="A348" s="1"/>
      <c r="B348" s="2"/>
      <c r="C348" s="3"/>
      <c r="D348" s="3"/>
      <c r="E348" s="1"/>
      <c r="F348" s="1"/>
      <c r="G348" s="1"/>
      <c r="H348" s="1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>
      <c r="A349" s="1"/>
      <c r="B349" s="2"/>
      <c r="C349" s="3"/>
      <c r="D349" s="3"/>
      <c r="E349" s="1"/>
      <c r="F349" s="1"/>
      <c r="G349" s="1"/>
      <c r="H349" s="1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>
      <c r="A350" s="1"/>
      <c r="B350" s="2"/>
      <c r="C350" s="3"/>
      <c r="D350" s="3"/>
      <c r="E350" s="1"/>
      <c r="F350" s="1"/>
      <c r="G350" s="1"/>
      <c r="H350" s="1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>
      <c r="A351" s="1"/>
      <c r="B351" s="2"/>
      <c r="C351" s="3"/>
      <c r="D351" s="3"/>
      <c r="E351" s="1"/>
      <c r="F351" s="1"/>
      <c r="G351" s="1"/>
      <c r="H351" s="1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>
      <c r="A352" s="1"/>
      <c r="B352" s="2"/>
      <c r="C352" s="3"/>
      <c r="D352" s="3"/>
      <c r="E352" s="1"/>
      <c r="F352" s="1"/>
      <c r="G352" s="1"/>
      <c r="H352" s="1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>
      <c r="A353" s="1"/>
      <c r="B353" s="2"/>
      <c r="C353" s="3"/>
      <c r="D353" s="3"/>
      <c r="E353" s="1"/>
      <c r="F353" s="1"/>
      <c r="G353" s="1"/>
      <c r="H353" s="1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>
      <c r="A354" s="1"/>
      <c r="B354" s="2"/>
      <c r="C354" s="3"/>
      <c r="D354" s="3"/>
      <c r="E354" s="1"/>
      <c r="F354" s="1"/>
      <c r="G354" s="1"/>
      <c r="H354" s="1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>
      <c r="A355" s="1"/>
      <c r="B355" s="2"/>
      <c r="C355" s="3"/>
      <c r="D355" s="3"/>
      <c r="E355" s="1"/>
      <c r="F355" s="1"/>
      <c r="G355" s="1"/>
      <c r="H355" s="1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>
      <c r="A356" s="1"/>
      <c r="B356" s="2"/>
      <c r="C356" s="3"/>
      <c r="D356" s="3"/>
      <c r="E356" s="1"/>
      <c r="F356" s="1"/>
      <c r="G356" s="1"/>
      <c r="H356" s="1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>
      <c r="A357" s="1"/>
      <c r="B357" s="2"/>
      <c r="C357" s="3"/>
      <c r="D357" s="3"/>
      <c r="E357" s="1"/>
      <c r="F357" s="1"/>
      <c r="G357" s="1"/>
      <c r="H357" s="1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>
      <c r="A358" s="1"/>
      <c r="B358" s="2"/>
      <c r="C358" s="3"/>
      <c r="D358" s="3"/>
      <c r="E358" s="1"/>
      <c r="F358" s="1"/>
      <c r="G358" s="1"/>
      <c r="H358" s="1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>
      <c r="A359" s="1"/>
      <c r="B359" s="2"/>
      <c r="C359" s="3"/>
      <c r="D359" s="3"/>
      <c r="E359" s="1"/>
      <c r="F359" s="1"/>
      <c r="G359" s="1"/>
      <c r="H359" s="1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>
      <c r="A360" s="1"/>
      <c r="B360" s="2"/>
      <c r="C360" s="3"/>
      <c r="D360" s="3"/>
      <c r="E360" s="1"/>
      <c r="F360" s="1"/>
      <c r="G360" s="1"/>
      <c r="H360" s="1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>
      <c r="A361" s="1"/>
      <c r="B361" s="2"/>
      <c r="C361" s="3"/>
      <c r="D361" s="3"/>
      <c r="E361" s="1"/>
      <c r="F361" s="1"/>
      <c r="G361" s="1"/>
      <c r="H361" s="1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>
      <c r="A362" s="1"/>
      <c r="B362" s="2"/>
      <c r="C362" s="3"/>
      <c r="D362" s="3"/>
      <c r="E362" s="1"/>
      <c r="F362" s="1"/>
      <c r="G362" s="1"/>
      <c r="H362" s="1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>
      <c r="A363" s="1"/>
      <c r="B363" s="2"/>
      <c r="C363" s="3"/>
      <c r="D363" s="3"/>
      <c r="E363" s="1"/>
      <c r="F363" s="1"/>
      <c r="G363" s="1"/>
      <c r="H363" s="1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>
      <c r="A364" s="1"/>
      <c r="B364" s="2"/>
      <c r="C364" s="3"/>
      <c r="D364" s="3"/>
      <c r="E364" s="1"/>
      <c r="F364" s="1"/>
      <c r="G364" s="1"/>
      <c r="H364" s="1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>
      <c r="A365" s="1"/>
      <c r="B365" s="2"/>
      <c r="C365" s="3"/>
      <c r="D365" s="3"/>
      <c r="E365" s="1"/>
      <c r="F365" s="1"/>
      <c r="G365" s="1"/>
      <c r="H365" s="1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>
      <c r="A366" s="1"/>
      <c r="B366" s="2"/>
      <c r="C366" s="3"/>
      <c r="D366" s="3"/>
      <c r="E366" s="1"/>
      <c r="F366" s="1"/>
      <c r="G366" s="1"/>
      <c r="H366" s="1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>
      <c r="A367" s="1"/>
      <c r="B367" s="2"/>
      <c r="C367" s="3"/>
      <c r="D367" s="3"/>
      <c r="E367" s="1"/>
      <c r="F367" s="1"/>
      <c r="G367" s="1"/>
      <c r="H367" s="1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>
      <c r="A368" s="1"/>
      <c r="B368" s="2"/>
      <c r="C368" s="3"/>
      <c r="D368" s="3"/>
      <c r="E368" s="1"/>
      <c r="F368" s="1"/>
      <c r="G368" s="1"/>
      <c r="H368" s="1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>
      <c r="A369" s="1"/>
      <c r="B369" s="2"/>
      <c r="C369" s="3"/>
      <c r="D369" s="3"/>
      <c r="E369" s="1"/>
      <c r="F369" s="1"/>
      <c r="G369" s="1"/>
      <c r="H369" s="1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>
      <c r="A370" s="1"/>
      <c r="B370" s="2"/>
      <c r="C370" s="3"/>
      <c r="D370" s="3"/>
      <c r="E370" s="1"/>
      <c r="F370" s="1"/>
      <c r="G370" s="1"/>
      <c r="H370" s="1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>
      <c r="A371" s="1"/>
      <c r="B371" s="2"/>
      <c r="C371" s="3"/>
      <c r="D371" s="3"/>
      <c r="E371" s="1"/>
      <c r="F371" s="1"/>
      <c r="G371" s="1"/>
      <c r="H371" s="1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>
      <c r="A372" s="1"/>
      <c r="B372" s="2"/>
      <c r="C372" s="3"/>
      <c r="D372" s="3"/>
      <c r="E372" s="1"/>
      <c r="F372" s="1"/>
      <c r="G372" s="1"/>
      <c r="H372" s="1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>
      <c r="A373" s="1"/>
      <c r="B373" s="2"/>
      <c r="C373" s="3"/>
      <c r="D373" s="3"/>
      <c r="E373" s="1"/>
      <c r="F373" s="1"/>
      <c r="G373" s="1"/>
      <c r="H373" s="1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>
      <c r="A374" s="1"/>
      <c r="B374" s="2"/>
      <c r="C374" s="3"/>
      <c r="D374" s="3"/>
      <c r="E374" s="1"/>
      <c r="F374" s="1"/>
      <c r="G374" s="1"/>
      <c r="H374" s="1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>
      <c r="A375" s="1"/>
      <c r="B375" s="2"/>
      <c r="C375" s="3"/>
      <c r="D375" s="3"/>
      <c r="E375" s="1"/>
      <c r="F375" s="1"/>
      <c r="G375" s="1"/>
      <c r="H375" s="1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>
      <c r="A376" s="1"/>
      <c r="B376" s="2"/>
      <c r="C376" s="3"/>
      <c r="D376" s="3"/>
      <c r="E376" s="1"/>
      <c r="F376" s="1"/>
      <c r="G376" s="1"/>
      <c r="H376" s="1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>
      <c r="A377" s="1"/>
      <c r="B377" s="2"/>
      <c r="C377" s="3"/>
      <c r="D377" s="3"/>
      <c r="E377" s="1"/>
      <c r="F377" s="1"/>
      <c r="G377" s="1"/>
      <c r="H377" s="1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>
      <c r="A378" s="1"/>
      <c r="B378" s="2"/>
      <c r="C378" s="3"/>
      <c r="D378" s="3"/>
      <c r="E378" s="1"/>
      <c r="F378" s="1"/>
      <c r="G378" s="1"/>
      <c r="H378" s="1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>
      <c r="A379" s="1"/>
      <c r="B379" s="2"/>
      <c r="C379" s="3"/>
      <c r="D379" s="3"/>
      <c r="E379" s="1"/>
      <c r="F379" s="1"/>
      <c r="G379" s="1"/>
      <c r="H379" s="1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>
      <c r="A380" s="1"/>
      <c r="B380" s="2"/>
      <c r="C380" s="3"/>
      <c r="D380" s="3"/>
      <c r="E380" s="1"/>
      <c r="F380" s="1"/>
      <c r="G380" s="1"/>
      <c r="H380" s="1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>
      <c r="A381" s="1"/>
      <c r="B381" s="2"/>
      <c r="C381" s="3"/>
      <c r="D381" s="3"/>
      <c r="E381" s="1"/>
      <c r="F381" s="1"/>
      <c r="G381" s="1"/>
      <c r="H381" s="1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>
      <c r="A382" s="1"/>
      <c r="B382" s="2"/>
      <c r="C382" s="3"/>
      <c r="D382" s="3"/>
      <c r="E382" s="1"/>
      <c r="F382" s="1"/>
      <c r="G382" s="1"/>
      <c r="H382" s="1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>
      <c r="A383" s="1"/>
      <c r="B383" s="2"/>
      <c r="C383" s="3"/>
      <c r="D383" s="3"/>
      <c r="E383" s="1"/>
      <c r="F383" s="1"/>
      <c r="G383" s="1"/>
      <c r="H383" s="1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>
      <c r="A384" s="1"/>
      <c r="B384" s="2"/>
      <c r="C384" s="3"/>
      <c r="D384" s="3"/>
      <c r="E384" s="1"/>
      <c r="F384" s="1"/>
      <c r="G384" s="1"/>
      <c r="H384" s="1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>
      <c r="A385" s="1"/>
      <c r="B385" s="2"/>
      <c r="C385" s="3"/>
      <c r="D385" s="3"/>
      <c r="E385" s="1"/>
      <c r="F385" s="1"/>
      <c r="G385" s="1"/>
      <c r="H385" s="1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>
      <c r="A386" s="1"/>
      <c r="B386" s="2"/>
      <c r="C386" s="3"/>
      <c r="D386" s="3"/>
      <c r="E386" s="1"/>
      <c r="F386" s="1"/>
      <c r="G386" s="1"/>
      <c r="H386" s="1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>
      <c r="A387" s="1"/>
      <c r="B387" s="2"/>
      <c r="C387" s="3"/>
      <c r="D387" s="3"/>
      <c r="E387" s="1"/>
      <c r="F387" s="1"/>
      <c r="G387" s="1"/>
      <c r="H387" s="1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>
      <c r="A388" s="1"/>
      <c r="B388" s="2"/>
      <c r="C388" s="3"/>
      <c r="D388" s="3"/>
      <c r="E388" s="1"/>
      <c r="F388" s="1"/>
      <c r="G388" s="1"/>
      <c r="H388" s="1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>
      <c r="A389" s="1"/>
      <c r="B389" s="2"/>
      <c r="C389" s="3"/>
      <c r="D389" s="3"/>
      <c r="E389" s="1"/>
      <c r="F389" s="1"/>
      <c r="G389" s="1"/>
      <c r="H389" s="1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>
      <c r="A390" s="1"/>
      <c r="B390" s="2"/>
      <c r="C390" s="3"/>
      <c r="D390" s="3"/>
      <c r="E390" s="1"/>
      <c r="F390" s="1"/>
      <c r="G390" s="1"/>
      <c r="H390" s="1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>
      <c r="A391" s="1"/>
      <c r="B391" s="2"/>
      <c r="C391" s="3"/>
      <c r="D391" s="3"/>
      <c r="E391" s="1"/>
      <c r="F391" s="1"/>
      <c r="G391" s="1"/>
      <c r="H391" s="1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>
      <c r="A392" s="1"/>
      <c r="B392" s="2"/>
      <c r="C392" s="3"/>
      <c r="D392" s="3"/>
      <c r="E392" s="1"/>
      <c r="F392" s="1"/>
      <c r="G392" s="1"/>
      <c r="H392" s="1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>
      <c r="A393" s="1"/>
      <c r="B393" s="2"/>
      <c r="C393" s="3"/>
      <c r="D393" s="3"/>
      <c r="E393" s="1"/>
      <c r="F393" s="1"/>
      <c r="G393" s="1"/>
      <c r="H393" s="1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>
      <c r="A394" s="1"/>
      <c r="B394" s="2"/>
      <c r="C394" s="3"/>
      <c r="D394" s="3"/>
      <c r="E394" s="1"/>
      <c r="F394" s="1"/>
      <c r="G394" s="1"/>
      <c r="H394" s="1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>
      <c r="A395" s="1"/>
      <c r="B395" s="2"/>
      <c r="C395" s="3"/>
      <c r="D395" s="3"/>
      <c r="E395" s="1"/>
      <c r="F395" s="1"/>
      <c r="G395" s="1"/>
      <c r="H395" s="1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>
      <c r="A396" s="1"/>
      <c r="B396" s="2"/>
      <c r="C396" s="3"/>
      <c r="D396" s="3"/>
      <c r="E396" s="1"/>
      <c r="F396" s="1"/>
      <c r="G396" s="1"/>
      <c r="H396" s="1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>
      <c r="A397" s="1"/>
      <c r="B397" s="2"/>
      <c r="C397" s="3"/>
      <c r="D397" s="3"/>
      <c r="E397" s="1"/>
      <c r="F397" s="1"/>
      <c r="G397" s="1"/>
      <c r="H397" s="1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>
      <c r="A398" s="1"/>
      <c r="B398" s="2"/>
      <c r="C398" s="3"/>
      <c r="D398" s="3"/>
      <c r="E398" s="1"/>
      <c r="F398" s="1"/>
      <c r="G398" s="1"/>
      <c r="H398" s="1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>
      <c r="A399" s="1"/>
      <c r="B399" s="2"/>
      <c r="C399" s="3"/>
      <c r="D399" s="3"/>
      <c r="E399" s="1"/>
      <c r="F399" s="1"/>
      <c r="G399" s="1"/>
      <c r="H399" s="1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>
      <c r="A400" s="1"/>
      <c r="B400" s="2"/>
      <c r="C400" s="3"/>
      <c r="D400" s="3"/>
      <c r="E400" s="1"/>
      <c r="F400" s="1"/>
      <c r="G400" s="1"/>
      <c r="H400" s="1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>
      <c r="A401" s="1"/>
      <c r="B401" s="2"/>
      <c r="C401" s="3"/>
      <c r="D401" s="3"/>
      <c r="E401" s="1"/>
      <c r="F401" s="1"/>
      <c r="G401" s="1"/>
      <c r="H401" s="1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>
      <c r="A402" s="1"/>
      <c r="B402" s="2"/>
      <c r="C402" s="3"/>
      <c r="D402" s="3"/>
      <c r="E402" s="1"/>
      <c r="F402" s="1"/>
      <c r="G402" s="1"/>
      <c r="H402" s="1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>
      <c r="A403" s="1"/>
      <c r="B403" s="2"/>
      <c r="C403" s="3"/>
      <c r="D403" s="3"/>
      <c r="E403" s="1"/>
      <c r="F403" s="1"/>
      <c r="G403" s="1"/>
      <c r="H403" s="1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>
      <c r="A404" s="1"/>
      <c r="B404" s="2"/>
      <c r="C404" s="3"/>
      <c r="D404" s="3"/>
      <c r="E404" s="1"/>
      <c r="F404" s="1"/>
      <c r="G404" s="1"/>
      <c r="H404" s="1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>
      <c r="A405" s="1"/>
      <c r="B405" s="2"/>
      <c r="C405" s="3"/>
      <c r="D405" s="3"/>
      <c r="E405" s="1"/>
      <c r="F405" s="1"/>
      <c r="G405" s="1"/>
      <c r="H405" s="1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>
      <c r="A406" s="1"/>
      <c r="B406" s="2"/>
      <c r="C406" s="3"/>
      <c r="D406" s="3"/>
      <c r="E406" s="1"/>
      <c r="F406" s="1"/>
      <c r="G406" s="1"/>
      <c r="H406" s="1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>
      <c r="A407" s="1"/>
      <c r="B407" s="2"/>
      <c r="C407" s="3"/>
      <c r="D407" s="3"/>
      <c r="E407" s="1"/>
      <c r="F407" s="1"/>
      <c r="G407" s="1"/>
      <c r="H407" s="1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>
      <c r="A408" s="1"/>
      <c r="B408" s="2"/>
      <c r="C408" s="3"/>
      <c r="D408" s="3"/>
      <c r="E408" s="1"/>
      <c r="F408" s="1"/>
      <c r="G408" s="1"/>
      <c r="H408" s="1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>
      <c r="A409" s="1"/>
      <c r="B409" s="2"/>
      <c r="C409" s="3"/>
      <c r="D409" s="3"/>
      <c r="E409" s="1"/>
      <c r="F409" s="1"/>
      <c r="G409" s="1"/>
      <c r="H409" s="1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>
      <c r="A410" s="1"/>
      <c r="B410" s="2"/>
      <c r="C410" s="3"/>
      <c r="D410" s="3"/>
      <c r="E410" s="1"/>
      <c r="F410" s="1"/>
      <c r="G410" s="1"/>
      <c r="H410" s="1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>
      <c r="A411" s="1"/>
      <c r="B411" s="2"/>
      <c r="C411" s="3"/>
      <c r="D411" s="3"/>
      <c r="E411" s="1"/>
      <c r="F411" s="1"/>
      <c r="G411" s="1"/>
      <c r="H411" s="1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>
      <c r="A412" s="1"/>
      <c r="B412" s="2"/>
      <c r="C412" s="3"/>
      <c r="D412" s="3"/>
      <c r="E412" s="1"/>
      <c r="F412" s="1"/>
      <c r="G412" s="1"/>
      <c r="H412" s="1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>
      <c r="A413" s="1"/>
      <c r="B413" s="2"/>
      <c r="C413" s="3"/>
      <c r="D413" s="3"/>
      <c r="E413" s="1"/>
      <c r="F413" s="1"/>
      <c r="G413" s="1"/>
      <c r="H413" s="1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>
      <c r="A414" s="1"/>
      <c r="B414" s="2"/>
      <c r="C414" s="3"/>
      <c r="D414" s="3"/>
      <c r="E414" s="1"/>
      <c r="F414" s="1"/>
      <c r="G414" s="1"/>
      <c r="H414" s="1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>
      <c r="A415" s="1"/>
      <c r="B415" s="2"/>
      <c r="C415" s="3"/>
      <c r="D415" s="3"/>
      <c r="E415" s="1"/>
      <c r="F415" s="1"/>
      <c r="G415" s="1"/>
      <c r="H415" s="1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>
      <c r="A416" s="1"/>
      <c r="B416" s="2"/>
      <c r="C416" s="3"/>
      <c r="D416" s="3"/>
      <c r="E416" s="1"/>
      <c r="F416" s="1"/>
      <c r="G416" s="1"/>
      <c r="H416" s="1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>
      <c r="A417" s="1"/>
      <c r="B417" s="2"/>
      <c r="C417" s="3"/>
      <c r="D417" s="3"/>
      <c r="E417" s="1"/>
      <c r="F417" s="1"/>
      <c r="G417" s="1"/>
      <c r="H417" s="1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>
      <c r="A418" s="1"/>
      <c r="B418" s="2"/>
      <c r="C418" s="3"/>
      <c r="D418" s="3"/>
      <c r="E418" s="1"/>
      <c r="F418" s="1"/>
      <c r="G418" s="1"/>
      <c r="H418" s="1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>
      <c r="A419" s="1"/>
      <c r="B419" s="2"/>
      <c r="C419" s="3"/>
      <c r="D419" s="3"/>
      <c r="E419" s="1"/>
      <c r="F419" s="1"/>
      <c r="G419" s="1"/>
      <c r="H419" s="1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>
      <c r="A420" s="1"/>
      <c r="B420" s="2"/>
      <c r="C420" s="3"/>
      <c r="D420" s="3"/>
      <c r="E420" s="1"/>
      <c r="F420" s="1"/>
      <c r="G420" s="1"/>
      <c r="H420" s="1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>
      <c r="A421" s="1"/>
      <c r="B421" s="2"/>
      <c r="C421" s="3"/>
      <c r="D421" s="3"/>
      <c r="E421" s="1"/>
      <c r="F421" s="1"/>
      <c r="G421" s="1"/>
      <c r="H421" s="1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>
      <c r="A422" s="1"/>
      <c r="B422" s="2"/>
      <c r="C422" s="3"/>
      <c r="D422" s="3"/>
      <c r="E422" s="1"/>
      <c r="F422" s="1"/>
      <c r="G422" s="1"/>
      <c r="H422" s="1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>
      <c r="A423" s="1"/>
      <c r="B423" s="2"/>
      <c r="C423" s="3"/>
      <c r="D423" s="3"/>
      <c r="E423" s="1"/>
      <c r="F423" s="1"/>
      <c r="G423" s="1"/>
      <c r="H423" s="1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>
      <c r="A424" s="1"/>
      <c r="B424" s="2"/>
      <c r="C424" s="3"/>
      <c r="D424" s="3"/>
      <c r="E424" s="1"/>
      <c r="F424" s="1"/>
      <c r="G424" s="1"/>
      <c r="H424" s="1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>
      <c r="A425" s="1"/>
      <c r="B425" s="2"/>
      <c r="C425" s="3"/>
      <c r="D425" s="3"/>
      <c r="E425" s="1"/>
      <c r="F425" s="1"/>
      <c r="G425" s="1"/>
      <c r="H425" s="1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>
      <c r="A426" s="1"/>
      <c r="B426" s="2"/>
      <c r="C426" s="3"/>
      <c r="D426" s="3"/>
      <c r="E426" s="1"/>
      <c r="F426" s="1"/>
      <c r="G426" s="1"/>
      <c r="H426" s="1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>
      <c r="A427" s="1"/>
      <c r="B427" s="2"/>
      <c r="C427" s="3"/>
      <c r="D427" s="3"/>
      <c r="E427" s="1"/>
      <c r="F427" s="1"/>
      <c r="G427" s="1"/>
      <c r="H427" s="1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>
      <c r="A428" s="1"/>
      <c r="B428" s="2"/>
      <c r="C428" s="3"/>
      <c r="D428" s="3"/>
      <c r="E428" s="1"/>
      <c r="F428" s="1"/>
      <c r="G428" s="1"/>
      <c r="H428" s="1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>
      <c r="A429" s="1"/>
      <c r="B429" s="2"/>
      <c r="C429" s="3"/>
      <c r="D429" s="3"/>
      <c r="E429" s="1"/>
      <c r="F429" s="1"/>
      <c r="G429" s="1"/>
      <c r="H429" s="1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>
      <c r="A430" s="1"/>
      <c r="B430" s="2"/>
      <c r="C430" s="3"/>
      <c r="D430" s="3"/>
      <c r="E430" s="1"/>
      <c r="F430" s="1"/>
      <c r="G430" s="1"/>
      <c r="H430" s="1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>
      <c r="A431" s="1"/>
      <c r="B431" s="2"/>
      <c r="C431" s="3"/>
      <c r="D431" s="3"/>
      <c r="E431" s="1"/>
      <c r="F431" s="1"/>
      <c r="G431" s="1"/>
      <c r="H431" s="1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>
      <c r="A432" s="1"/>
      <c r="B432" s="2"/>
      <c r="C432" s="3"/>
      <c r="D432" s="3"/>
      <c r="E432" s="1"/>
      <c r="F432" s="1"/>
      <c r="G432" s="1"/>
      <c r="H432" s="1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>
      <c r="A433" s="1"/>
      <c r="B433" s="2"/>
      <c r="C433" s="3"/>
      <c r="D433" s="3"/>
      <c r="E433" s="1"/>
      <c r="F433" s="1"/>
      <c r="G433" s="1"/>
      <c r="H433" s="1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>
      <c r="A434" s="1"/>
      <c r="B434" s="2"/>
      <c r="C434" s="3"/>
      <c r="D434" s="3"/>
      <c r="E434" s="1"/>
      <c r="F434" s="1"/>
      <c r="G434" s="1"/>
      <c r="H434" s="1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>
      <c r="A435" s="1"/>
      <c r="B435" s="2"/>
      <c r="C435" s="3"/>
      <c r="D435" s="3"/>
      <c r="E435" s="1"/>
      <c r="F435" s="1"/>
      <c r="G435" s="1"/>
      <c r="H435" s="1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>
      <c r="A436" s="1"/>
      <c r="B436" s="2"/>
      <c r="C436" s="3"/>
      <c r="D436" s="3"/>
      <c r="E436" s="1"/>
      <c r="F436" s="1"/>
      <c r="G436" s="1"/>
      <c r="H436" s="1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>
      <c r="A437" s="1"/>
      <c r="B437" s="2"/>
      <c r="C437" s="3"/>
      <c r="D437" s="3"/>
      <c r="E437" s="1"/>
      <c r="F437" s="1"/>
      <c r="G437" s="1"/>
      <c r="H437" s="1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>
      <c r="A438" s="1"/>
      <c r="B438" s="2"/>
      <c r="C438" s="3"/>
      <c r="D438" s="3"/>
      <c r="E438" s="1"/>
      <c r="F438" s="1"/>
      <c r="G438" s="1"/>
      <c r="H438" s="1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>
      <c r="A439" s="1"/>
      <c r="B439" s="2"/>
      <c r="C439" s="3"/>
      <c r="D439" s="3"/>
      <c r="E439" s="1"/>
      <c r="F439" s="1"/>
      <c r="G439" s="1"/>
      <c r="H439" s="1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>
      <c r="A440" s="1"/>
      <c r="B440" s="2"/>
      <c r="C440" s="3"/>
      <c r="D440" s="3"/>
      <c r="E440" s="1"/>
      <c r="F440" s="1"/>
      <c r="G440" s="1"/>
      <c r="H440" s="1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>
      <c r="A441" s="1"/>
      <c r="B441" s="2"/>
      <c r="C441" s="3"/>
      <c r="D441" s="3"/>
      <c r="E441" s="1"/>
      <c r="F441" s="1"/>
      <c r="G441" s="1"/>
      <c r="H441" s="1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>
      <c r="A442" s="1"/>
      <c r="B442" s="2"/>
      <c r="C442" s="3"/>
      <c r="D442" s="3"/>
      <c r="E442" s="1"/>
      <c r="F442" s="1"/>
      <c r="G442" s="1"/>
      <c r="H442" s="1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>
      <c r="A443" s="1"/>
      <c r="B443" s="2"/>
      <c r="C443" s="3"/>
      <c r="D443" s="3"/>
      <c r="E443" s="1"/>
      <c r="F443" s="1"/>
      <c r="G443" s="1"/>
      <c r="H443" s="1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>
      <c r="A444" s="1"/>
      <c r="B444" s="2"/>
      <c r="C444" s="3"/>
      <c r="D444" s="3"/>
      <c r="E444" s="1"/>
      <c r="F444" s="1"/>
      <c r="G444" s="1"/>
      <c r="H444" s="1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>
      <c r="A445" s="1"/>
      <c r="B445" s="2"/>
      <c r="C445" s="3"/>
      <c r="D445" s="3"/>
      <c r="E445" s="1"/>
      <c r="F445" s="1"/>
      <c r="G445" s="1"/>
      <c r="H445" s="1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>
      <c r="A446" s="1"/>
      <c r="B446" s="2"/>
      <c r="C446" s="3"/>
      <c r="D446" s="3"/>
      <c r="E446" s="1"/>
      <c r="F446" s="1"/>
      <c r="G446" s="1"/>
      <c r="H446" s="1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>
      <c r="A447" s="1"/>
      <c r="B447" s="2"/>
      <c r="C447" s="3"/>
      <c r="D447" s="3"/>
      <c r="E447" s="1"/>
      <c r="F447" s="1"/>
      <c r="G447" s="1"/>
      <c r="H447" s="1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>
      <c r="A448" s="1"/>
      <c r="B448" s="2"/>
      <c r="C448" s="3"/>
      <c r="D448" s="3"/>
      <c r="E448" s="1"/>
      <c r="F448" s="1"/>
      <c r="G448" s="1"/>
      <c r="H448" s="1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>
      <c r="A449" s="1"/>
      <c r="B449" s="2"/>
      <c r="C449" s="3"/>
      <c r="D449" s="3"/>
      <c r="E449" s="1"/>
      <c r="F449" s="1"/>
      <c r="G449" s="1"/>
      <c r="H449" s="1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>
      <c r="A450" s="1"/>
      <c r="B450" s="2"/>
      <c r="C450" s="3"/>
      <c r="D450" s="3"/>
      <c r="E450" s="1"/>
      <c r="F450" s="1"/>
      <c r="G450" s="1"/>
      <c r="H450" s="1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>
      <c r="A451" s="1"/>
      <c r="B451" s="2"/>
      <c r="C451" s="3"/>
      <c r="D451" s="3"/>
      <c r="E451" s="1"/>
      <c r="F451" s="1"/>
      <c r="G451" s="1"/>
      <c r="H451" s="1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>
      <c r="A452" s="1"/>
      <c r="B452" s="2"/>
      <c r="C452" s="3"/>
      <c r="D452" s="3"/>
      <c r="E452" s="1"/>
      <c r="F452" s="1"/>
      <c r="G452" s="1"/>
      <c r="H452" s="1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>
      <c r="A453" s="1"/>
      <c r="B453" s="2"/>
      <c r="C453" s="3"/>
      <c r="D453" s="3"/>
      <c r="E453" s="1"/>
      <c r="F453" s="1"/>
      <c r="G453" s="1"/>
      <c r="H453" s="1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>
      <c r="A454" s="1"/>
      <c r="B454" s="2"/>
      <c r="C454" s="3"/>
      <c r="D454" s="3"/>
      <c r="E454" s="1"/>
      <c r="F454" s="1"/>
      <c r="G454" s="1"/>
      <c r="H454" s="1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>
      <c r="A455" s="1"/>
      <c r="B455" s="2"/>
      <c r="C455" s="3"/>
      <c r="D455" s="3"/>
      <c r="E455" s="1"/>
      <c r="F455" s="1"/>
      <c r="G455" s="1"/>
      <c r="H455" s="1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>
      <c r="A456" s="1"/>
      <c r="B456" s="2"/>
      <c r="C456" s="3"/>
      <c r="D456" s="3"/>
      <c r="E456" s="1"/>
      <c r="F456" s="1"/>
      <c r="G456" s="1"/>
      <c r="H456" s="1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>
      <c r="A457" s="1"/>
      <c r="B457" s="2"/>
      <c r="C457" s="3"/>
      <c r="D457" s="3"/>
      <c r="E457" s="1"/>
      <c r="F457" s="1"/>
      <c r="G457" s="1"/>
      <c r="H457" s="1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>
      <c r="A458" s="1"/>
      <c r="B458" s="2"/>
      <c r="C458" s="3"/>
      <c r="D458" s="3"/>
      <c r="E458" s="1"/>
      <c r="F458" s="1"/>
      <c r="G458" s="1"/>
      <c r="H458" s="1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>
      <c r="A459" s="1"/>
      <c r="B459" s="2"/>
      <c r="C459" s="3"/>
      <c r="D459" s="3"/>
      <c r="E459" s="1"/>
      <c r="F459" s="1"/>
      <c r="G459" s="1"/>
      <c r="H459" s="1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>
      <c r="A460" s="1"/>
      <c r="B460" s="2"/>
      <c r="C460" s="3"/>
      <c r="D460" s="3"/>
      <c r="E460" s="1"/>
      <c r="F460" s="1"/>
      <c r="G460" s="1"/>
      <c r="H460" s="1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>
      <c r="A461" s="1"/>
      <c r="B461" s="2"/>
      <c r="C461" s="3"/>
      <c r="D461" s="3"/>
      <c r="E461" s="1"/>
      <c r="F461" s="1"/>
      <c r="G461" s="1"/>
      <c r="H461" s="1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>
      <c r="A462" s="1"/>
      <c r="B462" s="2"/>
      <c r="C462" s="3"/>
      <c r="D462" s="3"/>
      <c r="E462" s="1"/>
      <c r="F462" s="1"/>
      <c r="G462" s="1"/>
      <c r="H462" s="1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>
      <c r="A463" s="1"/>
      <c r="B463" s="2"/>
      <c r="C463" s="3"/>
      <c r="D463" s="3"/>
      <c r="E463" s="1"/>
      <c r="F463" s="1"/>
      <c r="G463" s="1"/>
      <c r="H463" s="1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>
      <c r="A464" s="1"/>
      <c r="B464" s="2"/>
      <c r="C464" s="3"/>
      <c r="D464" s="3"/>
      <c r="E464" s="1"/>
      <c r="F464" s="1"/>
      <c r="G464" s="1"/>
      <c r="H464" s="1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>
      <c r="A465" s="1"/>
      <c r="B465" s="2"/>
      <c r="C465" s="3"/>
      <c r="D465" s="3"/>
      <c r="E465" s="1"/>
      <c r="F465" s="1"/>
      <c r="G465" s="1"/>
      <c r="H465" s="1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>
      <c r="A466" s="1"/>
      <c r="B466" s="2"/>
      <c r="C466" s="3"/>
      <c r="D466" s="3"/>
      <c r="E466" s="1"/>
      <c r="F466" s="1"/>
      <c r="G466" s="1"/>
      <c r="H466" s="1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>
      <c r="A467" s="1"/>
      <c r="B467" s="2"/>
      <c r="C467" s="3"/>
      <c r="D467" s="3"/>
      <c r="E467" s="1"/>
      <c r="F467" s="1"/>
      <c r="G467" s="1"/>
      <c r="H467" s="1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>
      <c r="A468" s="1"/>
      <c r="B468" s="2"/>
      <c r="C468" s="3"/>
      <c r="D468" s="3"/>
      <c r="E468" s="1"/>
      <c r="F468" s="1"/>
      <c r="G468" s="1"/>
      <c r="H468" s="1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>
      <c r="A469" s="1"/>
      <c r="B469" s="2"/>
      <c r="C469" s="3"/>
      <c r="D469" s="3"/>
      <c r="E469" s="1"/>
      <c r="F469" s="1"/>
      <c r="G469" s="1"/>
      <c r="H469" s="1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>
      <c r="A470" s="1"/>
      <c r="B470" s="2"/>
      <c r="C470" s="3"/>
      <c r="D470" s="3"/>
      <c r="E470" s="1"/>
      <c r="F470" s="1"/>
      <c r="G470" s="1"/>
      <c r="H470" s="1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>
      <c r="A471" s="1"/>
      <c r="B471" s="2"/>
      <c r="C471" s="3"/>
      <c r="D471" s="3"/>
      <c r="E471" s="1"/>
      <c r="F471" s="1"/>
      <c r="G471" s="1"/>
      <c r="H471" s="1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>
      <c r="A472" s="1"/>
      <c r="B472" s="2"/>
      <c r="C472" s="3"/>
      <c r="D472" s="3"/>
      <c r="E472" s="1"/>
      <c r="F472" s="1"/>
      <c r="G472" s="1"/>
      <c r="H472" s="1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>
      <c r="A473" s="1"/>
      <c r="B473" s="2"/>
      <c r="C473" s="3"/>
      <c r="D473" s="3"/>
      <c r="E473" s="1"/>
      <c r="F473" s="1"/>
      <c r="G473" s="1"/>
      <c r="H473" s="1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>
      <c r="A474" s="1"/>
      <c r="B474" s="2"/>
      <c r="C474" s="3"/>
      <c r="D474" s="3"/>
      <c r="E474" s="1"/>
      <c r="F474" s="1"/>
      <c r="G474" s="1"/>
      <c r="H474" s="1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>
      <c r="A475" s="1"/>
      <c r="B475" s="2"/>
      <c r="C475" s="3"/>
      <c r="D475" s="3"/>
      <c r="E475" s="1"/>
      <c r="F475" s="1"/>
      <c r="G475" s="1"/>
      <c r="H475" s="1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>
      <c r="A476" s="1"/>
      <c r="B476" s="2"/>
      <c r="C476" s="3"/>
      <c r="D476" s="3"/>
      <c r="E476" s="1"/>
      <c r="F476" s="1"/>
      <c r="G476" s="1"/>
      <c r="H476" s="1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>
      <c r="A477" s="1"/>
      <c r="B477" s="2"/>
      <c r="C477" s="3"/>
      <c r="D477" s="3"/>
      <c r="E477" s="1"/>
      <c r="F477" s="1"/>
      <c r="G477" s="1"/>
      <c r="H477" s="1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>
      <c r="A478" s="1"/>
      <c r="B478" s="2"/>
      <c r="C478" s="3"/>
      <c r="D478" s="3"/>
      <c r="E478" s="1"/>
      <c r="F478" s="1"/>
      <c r="G478" s="1"/>
      <c r="H478" s="1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>
      <c r="A479" s="1"/>
      <c r="B479" s="2"/>
      <c r="C479" s="3"/>
      <c r="D479" s="3"/>
      <c r="E479" s="1"/>
      <c r="F479" s="1"/>
      <c r="G479" s="1"/>
      <c r="H479" s="1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>
      <c r="A480" s="1"/>
      <c r="B480" s="2"/>
      <c r="C480" s="3"/>
      <c r="D480" s="3"/>
      <c r="E480" s="1"/>
      <c r="F480" s="1"/>
      <c r="G480" s="1"/>
      <c r="H480" s="1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>
      <c r="A481" s="1"/>
      <c r="B481" s="2"/>
      <c r="C481" s="3"/>
      <c r="D481" s="3"/>
      <c r="E481" s="1"/>
      <c r="F481" s="1"/>
      <c r="G481" s="1"/>
      <c r="H481" s="1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>
      <c r="A482" s="1"/>
      <c r="B482" s="2"/>
      <c r="C482" s="3"/>
      <c r="D482" s="3"/>
      <c r="E482" s="1"/>
      <c r="F482" s="1"/>
      <c r="G482" s="1"/>
      <c r="H482" s="1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>
      <c r="A483" s="1"/>
      <c r="B483" s="2"/>
      <c r="C483" s="3"/>
      <c r="D483" s="3"/>
      <c r="E483" s="1"/>
      <c r="F483" s="1"/>
      <c r="G483" s="1"/>
      <c r="H483" s="1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>
      <c r="A484" s="1"/>
      <c r="B484" s="2"/>
      <c r="C484" s="3"/>
      <c r="D484" s="3"/>
      <c r="E484" s="1"/>
      <c r="F484" s="1"/>
      <c r="G484" s="1"/>
      <c r="H484" s="1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>
      <c r="A485" s="1"/>
      <c r="B485" s="2"/>
      <c r="C485" s="3"/>
      <c r="D485" s="3"/>
      <c r="E485" s="1"/>
      <c r="F485" s="1"/>
      <c r="G485" s="1"/>
      <c r="H485" s="1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>
      <c r="A486" s="1"/>
      <c r="B486" s="2"/>
      <c r="C486" s="3"/>
      <c r="D486" s="3"/>
      <c r="E486" s="1"/>
      <c r="F486" s="1"/>
      <c r="G486" s="1"/>
      <c r="H486" s="1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>
      <c r="A487" s="1"/>
      <c r="B487" s="2"/>
      <c r="C487" s="3"/>
      <c r="D487" s="3"/>
      <c r="E487" s="1"/>
      <c r="F487" s="1"/>
      <c r="G487" s="1"/>
      <c r="H487" s="1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>
      <c r="A488" s="1"/>
      <c r="B488" s="2"/>
      <c r="C488" s="3"/>
      <c r="D488" s="3"/>
      <c r="E488" s="1"/>
      <c r="F488" s="1"/>
      <c r="G488" s="1"/>
      <c r="H488" s="1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>
      <c r="A489" s="1"/>
      <c r="B489" s="2"/>
      <c r="C489" s="3"/>
      <c r="D489" s="3"/>
      <c r="E489" s="1"/>
      <c r="F489" s="1"/>
      <c r="G489" s="1"/>
      <c r="H489" s="1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>
      <c r="A490" s="1"/>
      <c r="B490" s="2"/>
      <c r="C490" s="3"/>
      <c r="D490" s="3"/>
      <c r="E490" s="1"/>
      <c r="F490" s="1"/>
      <c r="G490" s="1"/>
      <c r="H490" s="1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>
      <c r="A491" s="1"/>
      <c r="B491" s="2"/>
      <c r="C491" s="3"/>
      <c r="D491" s="3"/>
      <c r="E491" s="1"/>
      <c r="F491" s="1"/>
      <c r="G491" s="1"/>
      <c r="H491" s="1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>
      <c r="A492" s="1"/>
      <c r="B492" s="2"/>
      <c r="C492" s="3"/>
      <c r="D492" s="3"/>
      <c r="E492" s="1"/>
      <c r="F492" s="1"/>
      <c r="G492" s="1"/>
      <c r="H492" s="1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>
      <c r="A493" s="1"/>
      <c r="B493" s="2"/>
      <c r="C493" s="3"/>
      <c r="D493" s="3"/>
      <c r="E493" s="1"/>
      <c r="F493" s="1"/>
      <c r="G493" s="1"/>
      <c r="H493" s="1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>
      <c r="A494" s="1"/>
      <c r="B494" s="2"/>
      <c r="C494" s="3"/>
      <c r="D494" s="3"/>
      <c r="E494" s="1"/>
      <c r="F494" s="1"/>
      <c r="G494" s="1"/>
      <c r="H494" s="1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>
      <c r="A495" s="1"/>
      <c r="B495" s="2"/>
      <c r="C495" s="3"/>
      <c r="D495" s="3"/>
      <c r="E495" s="1"/>
      <c r="F495" s="1"/>
      <c r="G495" s="1"/>
      <c r="H495" s="1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>
      <c r="A496" s="1"/>
      <c r="B496" s="2"/>
      <c r="C496" s="3"/>
      <c r="D496" s="3"/>
      <c r="E496" s="1"/>
      <c r="F496" s="1"/>
      <c r="G496" s="1"/>
      <c r="H496" s="1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>
      <c r="A497" s="1"/>
      <c r="B497" s="2"/>
      <c r="C497" s="3"/>
      <c r="D497" s="3"/>
      <c r="E497" s="1"/>
      <c r="F497" s="1"/>
      <c r="G497" s="1"/>
      <c r="H497" s="1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>
      <c r="A498" s="1"/>
      <c r="B498" s="2"/>
      <c r="C498" s="3"/>
      <c r="D498" s="3"/>
      <c r="E498" s="1"/>
      <c r="F498" s="1"/>
      <c r="G498" s="1"/>
      <c r="H498" s="1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>
      <c r="A499" s="1"/>
      <c r="B499" s="2"/>
      <c r="C499" s="3"/>
      <c r="D499" s="3"/>
      <c r="E499" s="1"/>
      <c r="F499" s="1"/>
      <c r="G499" s="1"/>
      <c r="H499" s="1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>
      <c r="A500" s="1"/>
      <c r="B500" s="2"/>
      <c r="C500" s="3"/>
      <c r="D500" s="3"/>
      <c r="E500" s="1"/>
      <c r="F500" s="1"/>
      <c r="G500" s="1"/>
      <c r="H500" s="1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>
      <c r="A501" s="1"/>
      <c r="B501" s="2"/>
      <c r="C501" s="3"/>
      <c r="D501" s="3"/>
      <c r="E501" s="1"/>
      <c r="F501" s="1"/>
      <c r="G501" s="1"/>
      <c r="H501" s="1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>
      <c r="A502" s="1"/>
      <c r="B502" s="2"/>
      <c r="C502" s="3"/>
      <c r="D502" s="3"/>
      <c r="E502" s="1"/>
      <c r="F502" s="1"/>
      <c r="G502" s="1"/>
      <c r="H502" s="1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>
      <c r="A503" s="1"/>
      <c r="B503" s="2"/>
      <c r="C503" s="3"/>
      <c r="D503" s="3"/>
      <c r="E503" s="1"/>
      <c r="F503" s="1"/>
      <c r="G503" s="1"/>
      <c r="H503" s="1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>
      <c r="A504" s="1"/>
      <c r="B504" s="2"/>
      <c r="C504" s="3"/>
      <c r="D504" s="3"/>
      <c r="E504" s="1"/>
      <c r="F504" s="1"/>
      <c r="G504" s="1"/>
      <c r="H504" s="1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>
      <c r="A505" s="1"/>
      <c r="B505" s="2"/>
      <c r="C505" s="3"/>
      <c r="D505" s="3"/>
      <c r="E505" s="1"/>
      <c r="F505" s="1"/>
      <c r="G505" s="1"/>
      <c r="H505" s="1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>
      <c r="A506" s="1"/>
      <c r="B506" s="2"/>
      <c r="C506" s="3"/>
      <c r="D506" s="3"/>
      <c r="E506" s="1"/>
      <c r="F506" s="1"/>
      <c r="G506" s="1"/>
      <c r="H506" s="1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>
      <c r="A507" s="1"/>
      <c r="B507" s="2"/>
      <c r="C507" s="3"/>
      <c r="D507" s="3"/>
      <c r="E507" s="1"/>
      <c r="F507" s="1"/>
      <c r="G507" s="1"/>
      <c r="H507" s="1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>
      <c r="A508" s="1"/>
      <c r="B508" s="2"/>
      <c r="C508" s="3"/>
      <c r="D508" s="3"/>
      <c r="E508" s="1"/>
      <c r="F508" s="1"/>
      <c r="G508" s="1"/>
      <c r="H508" s="1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>
      <c r="A509" s="1"/>
      <c r="B509" s="2"/>
      <c r="C509" s="3"/>
      <c r="D509" s="3"/>
      <c r="E509" s="1"/>
      <c r="F509" s="1"/>
      <c r="G509" s="1"/>
      <c r="H509" s="1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>
      <c r="A510" s="1"/>
      <c r="B510" s="2"/>
      <c r="C510" s="3"/>
      <c r="D510" s="3"/>
      <c r="E510" s="1"/>
      <c r="F510" s="1"/>
      <c r="G510" s="1"/>
      <c r="H510" s="1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>
      <c r="A511" s="1"/>
      <c r="B511" s="2"/>
      <c r="C511" s="3"/>
      <c r="D511" s="3"/>
      <c r="E511" s="1"/>
      <c r="F511" s="1"/>
      <c r="G511" s="1"/>
      <c r="H511" s="1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>
      <c r="A512" s="1"/>
      <c r="B512" s="2"/>
      <c r="C512" s="3"/>
      <c r="D512" s="3"/>
      <c r="E512" s="1"/>
      <c r="F512" s="1"/>
      <c r="G512" s="1"/>
      <c r="H512" s="1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>
      <c r="A513" s="1"/>
      <c r="B513" s="2"/>
      <c r="C513" s="3"/>
      <c r="D513" s="3"/>
      <c r="E513" s="1"/>
      <c r="F513" s="1"/>
      <c r="G513" s="1"/>
      <c r="H513" s="1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>
      <c r="A514" s="1"/>
      <c r="B514" s="2"/>
      <c r="C514" s="3"/>
      <c r="D514" s="3"/>
      <c r="E514" s="1"/>
      <c r="F514" s="1"/>
      <c r="G514" s="1"/>
      <c r="H514" s="1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>
      <c r="A515" s="1"/>
      <c r="B515" s="2"/>
      <c r="C515" s="3"/>
      <c r="D515" s="3"/>
      <c r="E515" s="1"/>
      <c r="F515" s="1"/>
      <c r="G515" s="1"/>
      <c r="H515" s="1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>
      <c r="A516" s="1"/>
      <c r="B516" s="2"/>
      <c r="C516" s="3"/>
      <c r="D516" s="3"/>
      <c r="E516" s="1"/>
      <c r="F516" s="1"/>
      <c r="G516" s="1"/>
      <c r="H516" s="1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>
      <c r="A517" s="1"/>
      <c r="B517" s="2"/>
      <c r="C517" s="3"/>
      <c r="D517" s="3"/>
      <c r="E517" s="1"/>
      <c r="F517" s="1"/>
      <c r="G517" s="1"/>
      <c r="H517" s="1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>
      <c r="A518" s="1"/>
      <c r="B518" s="2"/>
      <c r="C518" s="3"/>
      <c r="D518" s="3"/>
      <c r="E518" s="1"/>
      <c r="F518" s="1"/>
      <c r="G518" s="1"/>
      <c r="H518" s="1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>
      <c r="A519" s="1"/>
      <c r="B519" s="2"/>
      <c r="C519" s="3"/>
      <c r="D519" s="3"/>
      <c r="E519" s="1"/>
      <c r="F519" s="1"/>
      <c r="G519" s="1"/>
      <c r="H519" s="1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>
      <c r="A520" s="1"/>
      <c r="B520" s="2"/>
      <c r="C520" s="3"/>
      <c r="D520" s="3"/>
      <c r="E520" s="1"/>
      <c r="F520" s="1"/>
      <c r="G520" s="1"/>
      <c r="H520" s="1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>
      <c r="A521" s="1"/>
      <c r="B521" s="2"/>
      <c r="C521" s="3"/>
      <c r="D521" s="3"/>
      <c r="E521" s="1"/>
      <c r="F521" s="1"/>
      <c r="G521" s="1"/>
      <c r="H521" s="1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>
      <c r="A522" s="1"/>
      <c r="B522" s="2"/>
      <c r="C522" s="3"/>
      <c r="D522" s="3"/>
      <c r="E522" s="1"/>
      <c r="F522" s="1"/>
      <c r="G522" s="1"/>
      <c r="H522" s="1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>
      <c r="A523" s="1"/>
      <c r="B523" s="2"/>
      <c r="C523" s="3"/>
      <c r="D523" s="3"/>
      <c r="E523" s="1"/>
      <c r="F523" s="1"/>
      <c r="G523" s="1"/>
      <c r="H523" s="1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>
      <c r="A524" s="1"/>
      <c r="B524" s="2"/>
      <c r="C524" s="3"/>
      <c r="D524" s="3"/>
      <c r="E524" s="1"/>
      <c r="F524" s="1"/>
      <c r="G524" s="1"/>
      <c r="H524" s="1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>
      <c r="A525" s="1"/>
      <c r="B525" s="2"/>
      <c r="C525" s="3"/>
      <c r="D525" s="3"/>
      <c r="E525" s="1"/>
      <c r="F525" s="1"/>
      <c r="G525" s="1"/>
      <c r="H525" s="1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>
      <c r="A526" s="1"/>
      <c r="B526" s="2"/>
      <c r="C526" s="3"/>
      <c r="D526" s="3"/>
      <c r="E526" s="1"/>
      <c r="F526" s="1"/>
      <c r="G526" s="1"/>
      <c r="H526" s="1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>
      <c r="A527" s="1"/>
      <c r="B527" s="2"/>
      <c r="C527" s="3"/>
      <c r="D527" s="3"/>
      <c r="E527" s="1"/>
      <c r="F527" s="1"/>
      <c r="G527" s="1"/>
      <c r="H527" s="1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>
      <c r="A528" s="1"/>
      <c r="B528" s="2"/>
      <c r="C528" s="3"/>
      <c r="D528" s="3"/>
      <c r="E528" s="1"/>
      <c r="F528" s="1"/>
      <c r="G528" s="1"/>
      <c r="H528" s="1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>
      <c r="A529" s="1"/>
      <c r="B529" s="2"/>
      <c r="C529" s="3"/>
      <c r="D529" s="3"/>
      <c r="E529" s="1"/>
      <c r="F529" s="1"/>
      <c r="G529" s="1"/>
      <c r="H529" s="1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>
      <c r="A530" s="1"/>
      <c r="B530" s="2"/>
      <c r="C530" s="3"/>
      <c r="D530" s="3"/>
      <c r="E530" s="1"/>
      <c r="F530" s="1"/>
      <c r="G530" s="1"/>
      <c r="H530" s="1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>
      <c r="A531" s="1"/>
      <c r="B531" s="2"/>
      <c r="C531" s="3"/>
      <c r="D531" s="3"/>
      <c r="E531" s="1"/>
      <c r="F531" s="1"/>
      <c r="G531" s="1"/>
      <c r="H531" s="1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>
      <c r="A532" s="1"/>
      <c r="B532" s="2"/>
      <c r="C532" s="3"/>
      <c r="D532" s="3"/>
      <c r="E532" s="1"/>
      <c r="F532" s="1"/>
      <c r="G532" s="1"/>
      <c r="H532" s="1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>
      <c r="A533" s="1"/>
      <c r="B533" s="2"/>
      <c r="C533" s="3"/>
      <c r="D533" s="3"/>
      <c r="E533" s="1"/>
      <c r="F533" s="1"/>
      <c r="G533" s="1"/>
      <c r="H533" s="1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>
      <c r="A534" s="1"/>
      <c r="B534" s="2"/>
      <c r="C534" s="3"/>
      <c r="D534" s="3"/>
      <c r="E534" s="1"/>
      <c r="F534" s="1"/>
      <c r="G534" s="1"/>
      <c r="H534" s="1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>
      <c r="A535" s="1"/>
      <c r="B535" s="2"/>
      <c r="C535" s="3"/>
      <c r="D535" s="3"/>
      <c r="E535" s="1"/>
      <c r="F535" s="1"/>
      <c r="G535" s="1"/>
      <c r="H535" s="1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>
      <c r="A536" s="1"/>
      <c r="B536" s="2"/>
      <c r="C536" s="3"/>
      <c r="D536" s="3"/>
      <c r="E536" s="1"/>
      <c r="F536" s="1"/>
      <c r="G536" s="1"/>
      <c r="H536" s="1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>
      <c r="A537" s="1"/>
      <c r="B537" s="2"/>
      <c r="C537" s="3"/>
      <c r="D537" s="3"/>
      <c r="E537" s="1"/>
      <c r="F537" s="1"/>
      <c r="G537" s="1"/>
      <c r="H537" s="1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>
      <c r="A538" s="1"/>
      <c r="B538" s="2"/>
      <c r="C538" s="3"/>
      <c r="D538" s="3"/>
      <c r="E538" s="1"/>
      <c r="F538" s="1"/>
      <c r="G538" s="1"/>
      <c r="H538" s="1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>
      <c r="A539" s="1"/>
      <c r="B539" s="2"/>
      <c r="C539" s="3"/>
      <c r="D539" s="3"/>
      <c r="E539" s="1"/>
      <c r="F539" s="1"/>
      <c r="G539" s="1"/>
      <c r="H539" s="1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>
      <c r="A540" s="1"/>
      <c r="B540" s="2"/>
      <c r="C540" s="3"/>
      <c r="D540" s="3"/>
      <c r="E540" s="1"/>
      <c r="F540" s="1"/>
      <c r="G540" s="1"/>
      <c r="H540" s="1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>
      <c r="A541" s="1"/>
      <c r="B541" s="2"/>
      <c r="C541" s="3"/>
      <c r="D541" s="3"/>
      <c r="E541" s="1"/>
      <c r="F541" s="1"/>
      <c r="G541" s="1"/>
      <c r="H541" s="1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>
      <c r="A542" s="1"/>
      <c r="B542" s="2"/>
      <c r="C542" s="3"/>
      <c r="D542" s="3"/>
      <c r="E542" s="1"/>
      <c r="F542" s="1"/>
      <c r="G542" s="1"/>
      <c r="H542" s="1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>
      <c r="A543" s="1"/>
      <c r="B543" s="2"/>
      <c r="C543" s="3"/>
      <c r="D543" s="3"/>
      <c r="E543" s="1"/>
      <c r="F543" s="1"/>
      <c r="G543" s="1"/>
      <c r="H543" s="1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>
      <c r="A544" s="1"/>
      <c r="B544" s="2"/>
      <c r="C544" s="3"/>
      <c r="D544" s="3"/>
      <c r="E544" s="1"/>
      <c r="F544" s="1"/>
      <c r="G544" s="1"/>
      <c r="H544" s="1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>
      <c r="A545" s="1"/>
      <c r="B545" s="2"/>
      <c r="C545" s="3"/>
      <c r="D545" s="3"/>
      <c r="E545" s="1"/>
      <c r="F545" s="1"/>
      <c r="G545" s="1"/>
      <c r="H545" s="1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>
      <c r="A546" s="1"/>
      <c r="B546" s="2"/>
      <c r="C546" s="3"/>
      <c r="D546" s="3"/>
      <c r="E546" s="1"/>
      <c r="F546" s="1"/>
      <c r="G546" s="1"/>
      <c r="H546" s="1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>
      <c r="A547" s="1"/>
      <c r="B547" s="2"/>
      <c r="C547" s="3"/>
      <c r="D547" s="3"/>
      <c r="E547" s="1"/>
      <c r="F547" s="1"/>
      <c r="G547" s="1"/>
      <c r="H547" s="1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>
      <c r="A548" s="1"/>
      <c r="B548" s="2"/>
      <c r="C548" s="3"/>
      <c r="D548" s="3"/>
      <c r="E548" s="1"/>
      <c r="F548" s="1"/>
      <c r="G548" s="1"/>
      <c r="H548" s="1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>
      <c r="A549" s="1"/>
      <c r="B549" s="2"/>
      <c r="C549" s="3"/>
      <c r="D549" s="3"/>
      <c r="E549" s="1"/>
      <c r="F549" s="1"/>
      <c r="G549" s="1"/>
      <c r="H549" s="1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>
      <c r="A550" s="1"/>
      <c r="B550" s="2"/>
      <c r="C550" s="3"/>
      <c r="D550" s="3"/>
      <c r="E550" s="1"/>
      <c r="F550" s="1"/>
      <c r="G550" s="1"/>
      <c r="H550" s="1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>
      <c r="A551" s="1"/>
      <c r="B551" s="2"/>
      <c r="C551" s="3"/>
      <c r="D551" s="3"/>
      <c r="E551" s="1"/>
      <c r="F551" s="1"/>
      <c r="G551" s="1"/>
      <c r="H551" s="1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>
      <c r="A552" s="1"/>
      <c r="B552" s="2"/>
      <c r="C552" s="3"/>
      <c r="D552" s="3"/>
      <c r="E552" s="1"/>
      <c r="F552" s="1"/>
      <c r="G552" s="1"/>
      <c r="H552" s="1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>
      <c r="A553" s="1"/>
      <c r="B553" s="2"/>
      <c r="C553" s="3"/>
      <c r="D553" s="3"/>
      <c r="E553" s="1"/>
      <c r="F553" s="1"/>
      <c r="G553" s="1"/>
      <c r="H553" s="1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>
      <c r="A554" s="1"/>
      <c r="B554" s="2"/>
      <c r="C554" s="3"/>
      <c r="D554" s="3"/>
      <c r="E554" s="1"/>
      <c r="F554" s="1"/>
      <c r="G554" s="1"/>
      <c r="H554" s="1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>
      <c r="A555" s="1"/>
      <c r="B555" s="2"/>
      <c r="C555" s="3"/>
      <c r="D555" s="3"/>
      <c r="E555" s="1"/>
      <c r="F555" s="1"/>
      <c r="G555" s="1"/>
      <c r="H555" s="1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>
      <c r="A556" s="1"/>
      <c r="B556" s="2"/>
      <c r="C556" s="3"/>
      <c r="D556" s="3"/>
      <c r="E556" s="1"/>
      <c r="F556" s="1"/>
      <c r="G556" s="1"/>
      <c r="H556" s="1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>
      <c r="A557" s="1"/>
      <c r="B557" s="2"/>
      <c r="C557" s="3"/>
      <c r="D557" s="3"/>
      <c r="E557" s="1"/>
      <c r="F557" s="1"/>
      <c r="G557" s="1"/>
      <c r="H557" s="1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>
      <c r="A558" s="1"/>
      <c r="B558" s="2"/>
      <c r="C558" s="3"/>
      <c r="D558" s="3"/>
      <c r="E558" s="1"/>
      <c r="F558" s="1"/>
      <c r="G558" s="1"/>
      <c r="H558" s="1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>
      <c r="A559" s="1"/>
      <c r="B559" s="2"/>
      <c r="C559" s="3"/>
      <c r="D559" s="3"/>
      <c r="E559" s="1"/>
      <c r="F559" s="1"/>
      <c r="G559" s="1"/>
      <c r="H559" s="1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>
      <c r="A560" s="1"/>
      <c r="B560" s="2"/>
      <c r="C560" s="3"/>
      <c r="D560" s="3"/>
      <c r="E560" s="1"/>
      <c r="F560" s="1"/>
      <c r="G560" s="1"/>
      <c r="H560" s="1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>
      <c r="A561" s="1"/>
      <c r="B561" s="2"/>
      <c r="C561" s="3"/>
      <c r="D561" s="3"/>
      <c r="E561" s="1"/>
      <c r="F561" s="1"/>
      <c r="G561" s="1"/>
      <c r="H561" s="1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>
      <c r="A562" s="1"/>
      <c r="B562" s="2"/>
      <c r="C562" s="3"/>
      <c r="D562" s="3"/>
      <c r="E562" s="1"/>
      <c r="F562" s="1"/>
      <c r="G562" s="1"/>
      <c r="H562" s="1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>
      <c r="A563" s="1"/>
      <c r="B563" s="2"/>
      <c r="C563" s="3"/>
      <c r="D563" s="3"/>
      <c r="E563" s="1"/>
      <c r="F563" s="1"/>
      <c r="G563" s="1"/>
      <c r="H563" s="1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>
      <c r="A564" s="1"/>
      <c r="B564" s="2"/>
      <c r="C564" s="3"/>
      <c r="D564" s="3"/>
      <c r="E564" s="1"/>
      <c r="F564" s="1"/>
      <c r="G564" s="1"/>
      <c r="H564" s="1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>
      <c r="A565" s="1"/>
      <c r="B565" s="2"/>
      <c r="C565" s="3"/>
      <c r="D565" s="3"/>
      <c r="E565" s="1"/>
      <c r="F565" s="1"/>
      <c r="G565" s="1"/>
      <c r="H565" s="1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>
      <c r="A566" s="1"/>
      <c r="B566" s="2"/>
      <c r="C566" s="3"/>
      <c r="D566" s="3"/>
      <c r="E566" s="1"/>
      <c r="F566" s="1"/>
      <c r="G566" s="1"/>
      <c r="H566" s="1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>
      <c r="A567" s="1"/>
      <c r="B567" s="2"/>
      <c r="C567" s="3"/>
      <c r="D567" s="3"/>
      <c r="E567" s="1"/>
      <c r="F567" s="1"/>
      <c r="G567" s="1"/>
      <c r="H567" s="1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>
      <c r="A568" s="1"/>
      <c r="B568" s="2"/>
      <c r="C568" s="3"/>
      <c r="D568" s="3"/>
      <c r="E568" s="1"/>
      <c r="F568" s="1"/>
      <c r="G568" s="1"/>
      <c r="H568" s="1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>
      <c r="A569" s="1"/>
      <c r="B569" s="2"/>
      <c r="C569" s="3"/>
      <c r="D569" s="3"/>
      <c r="E569" s="1"/>
      <c r="F569" s="1"/>
      <c r="G569" s="1"/>
      <c r="H569" s="1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>
      <c r="A570" s="1"/>
      <c r="B570" s="2"/>
      <c r="C570" s="3"/>
      <c r="D570" s="3"/>
      <c r="E570" s="1"/>
      <c r="F570" s="1"/>
      <c r="G570" s="1"/>
      <c r="H570" s="1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>
      <c r="A571" s="1"/>
      <c r="B571" s="2"/>
      <c r="C571" s="3"/>
      <c r="D571" s="3"/>
      <c r="E571" s="1"/>
      <c r="F571" s="1"/>
      <c r="G571" s="1"/>
      <c r="H571" s="1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>
      <c r="A572" s="1"/>
      <c r="B572" s="2"/>
      <c r="C572" s="3"/>
      <c r="D572" s="3"/>
      <c r="E572" s="1"/>
      <c r="F572" s="1"/>
      <c r="G572" s="1"/>
      <c r="H572" s="1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>
      <c r="A573" s="1"/>
      <c r="B573" s="2"/>
      <c r="C573" s="3"/>
      <c r="D573" s="3"/>
      <c r="E573" s="1"/>
      <c r="F573" s="1"/>
      <c r="G573" s="1"/>
      <c r="H573" s="1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>
      <c r="A574" s="1"/>
      <c r="B574" s="2"/>
      <c r="C574" s="3"/>
      <c r="D574" s="3"/>
      <c r="E574" s="1"/>
      <c r="F574" s="1"/>
      <c r="G574" s="1"/>
      <c r="H574" s="1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>
      <c r="A575" s="1"/>
      <c r="B575" s="2"/>
      <c r="C575" s="3"/>
      <c r="D575" s="3"/>
      <c r="E575" s="1"/>
      <c r="F575" s="1"/>
      <c r="G575" s="1"/>
      <c r="H575" s="1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>
      <c r="A576" s="1"/>
      <c r="B576" s="2"/>
      <c r="C576" s="3"/>
      <c r="D576" s="3"/>
      <c r="E576" s="1"/>
      <c r="F576" s="1"/>
      <c r="G576" s="1"/>
      <c r="H576" s="1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>
      <c r="A577" s="1"/>
      <c r="B577" s="2"/>
      <c r="C577" s="3"/>
      <c r="D577" s="3"/>
      <c r="E577" s="1"/>
      <c r="F577" s="1"/>
      <c r="G577" s="1"/>
      <c r="H577" s="1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>
      <c r="A578" s="1"/>
      <c r="B578" s="2"/>
      <c r="C578" s="3"/>
      <c r="D578" s="3"/>
      <c r="E578" s="1"/>
      <c r="F578" s="1"/>
      <c r="G578" s="1"/>
      <c r="H578" s="1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>
      <c r="A579" s="1"/>
      <c r="B579" s="2"/>
      <c r="C579" s="3"/>
      <c r="D579" s="3"/>
      <c r="E579" s="1"/>
      <c r="F579" s="1"/>
      <c r="G579" s="1"/>
      <c r="H579" s="1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>
      <c r="A580" s="1"/>
      <c r="B580" s="2"/>
      <c r="C580" s="3"/>
      <c r="D580" s="3"/>
      <c r="E580" s="1"/>
      <c r="F580" s="1"/>
      <c r="G580" s="1"/>
      <c r="H580" s="1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>
      <c r="A581" s="1"/>
      <c r="B581" s="2"/>
      <c r="C581" s="3"/>
      <c r="D581" s="3"/>
      <c r="E581" s="1"/>
      <c r="F581" s="1"/>
      <c r="G581" s="1"/>
      <c r="H581" s="1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>
      <c r="A582" s="1"/>
      <c r="B582" s="2"/>
      <c r="C582" s="3"/>
      <c r="D582" s="3"/>
      <c r="E582" s="1"/>
      <c r="F582" s="1"/>
      <c r="G582" s="1"/>
      <c r="H582" s="1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>
      <c r="A583" s="1"/>
      <c r="B583" s="2"/>
      <c r="C583" s="3"/>
      <c r="D583" s="3"/>
      <c r="E583" s="1"/>
      <c r="F583" s="1"/>
      <c r="G583" s="1"/>
      <c r="H583" s="1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>
      <c r="A584" s="1"/>
      <c r="B584" s="2"/>
      <c r="C584" s="3"/>
      <c r="D584" s="3"/>
      <c r="E584" s="1"/>
      <c r="F584" s="1"/>
      <c r="G584" s="1"/>
      <c r="H584" s="1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>
      <c r="A585" s="1"/>
      <c r="B585" s="2"/>
      <c r="C585" s="3"/>
      <c r="D585" s="3"/>
      <c r="E585" s="1"/>
      <c r="F585" s="1"/>
      <c r="G585" s="1"/>
      <c r="H585" s="1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>
      <c r="A586" s="1"/>
      <c r="B586" s="2"/>
      <c r="C586" s="3"/>
      <c r="D586" s="3"/>
      <c r="E586" s="1"/>
      <c r="F586" s="1"/>
      <c r="G586" s="1"/>
      <c r="H586" s="1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>
      <c r="A587" s="1"/>
      <c r="B587" s="2"/>
      <c r="C587" s="3"/>
      <c r="D587" s="3"/>
      <c r="E587" s="1"/>
      <c r="F587" s="1"/>
      <c r="G587" s="1"/>
      <c r="H587" s="1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>
      <c r="A588" s="1"/>
      <c r="B588" s="2"/>
      <c r="C588" s="3"/>
      <c r="D588" s="3"/>
      <c r="E588" s="1"/>
      <c r="F588" s="1"/>
      <c r="G588" s="1"/>
      <c r="H588" s="1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>
      <c r="A589" s="1"/>
      <c r="B589" s="2"/>
      <c r="C589" s="3"/>
      <c r="D589" s="3"/>
      <c r="E589" s="1"/>
      <c r="F589" s="1"/>
      <c r="G589" s="1"/>
      <c r="H589" s="1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>
      <c r="A590" s="1"/>
      <c r="B590" s="2"/>
      <c r="C590" s="3"/>
      <c r="D590" s="3"/>
      <c r="E590" s="1"/>
      <c r="F590" s="1"/>
      <c r="G590" s="1"/>
      <c r="H590" s="1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>
      <c r="A591" s="1"/>
      <c r="B591" s="2"/>
      <c r="C591" s="3"/>
      <c r="D591" s="3"/>
      <c r="E591" s="1"/>
      <c r="F591" s="1"/>
      <c r="G591" s="1"/>
      <c r="H591" s="1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>
      <c r="A592" s="1"/>
      <c r="B592" s="2"/>
      <c r="C592" s="3"/>
      <c r="D592" s="3"/>
      <c r="E592" s="1"/>
      <c r="F592" s="1"/>
      <c r="G592" s="1"/>
      <c r="H592" s="1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>
      <c r="A593" s="1"/>
      <c r="B593" s="2"/>
      <c r="C593" s="3"/>
      <c r="D593" s="3"/>
      <c r="E593" s="1"/>
      <c r="F593" s="1"/>
      <c r="G593" s="1"/>
      <c r="H593" s="1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>
      <c r="A594" s="1"/>
      <c r="B594" s="2"/>
      <c r="C594" s="3"/>
      <c r="D594" s="3"/>
      <c r="E594" s="1"/>
      <c r="F594" s="1"/>
      <c r="G594" s="1"/>
      <c r="H594" s="1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>
      <c r="A595" s="1"/>
      <c r="B595" s="2"/>
      <c r="C595" s="3"/>
      <c r="D595" s="3"/>
      <c r="E595" s="1"/>
      <c r="F595" s="1"/>
      <c r="G595" s="1"/>
      <c r="H595" s="1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>
      <c r="A596" s="1"/>
      <c r="B596" s="2"/>
      <c r="C596" s="3"/>
      <c r="D596" s="3"/>
      <c r="E596" s="1"/>
      <c r="F596" s="1"/>
      <c r="G596" s="1"/>
      <c r="H596" s="1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>
      <c r="A597" s="1"/>
      <c r="B597" s="2"/>
      <c r="C597" s="3"/>
      <c r="D597" s="3"/>
      <c r="E597" s="1"/>
      <c r="F597" s="1"/>
      <c r="G597" s="1"/>
      <c r="H597" s="1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>
      <c r="A598" s="1"/>
      <c r="B598" s="2"/>
      <c r="C598" s="3"/>
      <c r="D598" s="3"/>
      <c r="E598" s="1"/>
      <c r="F598" s="1"/>
      <c r="G598" s="1"/>
      <c r="H598" s="1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>
      <c r="A599" s="1"/>
      <c r="B599" s="2"/>
      <c r="C599" s="3"/>
      <c r="D599" s="3"/>
      <c r="E599" s="1"/>
      <c r="F599" s="1"/>
      <c r="G599" s="1"/>
      <c r="H599" s="1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>
      <c r="A600" s="1"/>
      <c r="B600" s="2"/>
      <c r="C600" s="3"/>
      <c r="D600" s="3"/>
      <c r="E600" s="1"/>
      <c r="F600" s="1"/>
      <c r="G600" s="1"/>
      <c r="H600" s="1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>
      <c r="A601" s="1"/>
      <c r="B601" s="2"/>
      <c r="C601" s="3"/>
      <c r="D601" s="3"/>
      <c r="E601" s="1"/>
      <c r="F601" s="1"/>
      <c r="G601" s="1"/>
      <c r="H601" s="1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>
      <c r="A602" s="1"/>
      <c r="B602" s="2"/>
      <c r="C602" s="3"/>
      <c r="D602" s="3"/>
      <c r="E602" s="1"/>
      <c r="F602" s="1"/>
      <c r="G602" s="1"/>
      <c r="H602" s="1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>
      <c r="A603" s="1"/>
      <c r="B603" s="2"/>
      <c r="C603" s="3"/>
      <c r="D603" s="3"/>
      <c r="E603" s="1"/>
      <c r="F603" s="1"/>
      <c r="G603" s="1"/>
      <c r="H603" s="1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>
      <c r="A604" s="1"/>
      <c r="B604" s="2"/>
      <c r="C604" s="3"/>
      <c r="D604" s="3"/>
      <c r="E604" s="1"/>
      <c r="F604" s="1"/>
      <c r="G604" s="1"/>
      <c r="H604" s="1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>
      <c r="A605" s="1"/>
      <c r="B605" s="2"/>
      <c r="C605" s="3"/>
      <c r="D605" s="3"/>
      <c r="E605" s="1"/>
      <c r="F605" s="1"/>
      <c r="G605" s="1"/>
      <c r="H605" s="1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>
      <c r="A606" s="1"/>
      <c r="B606" s="2"/>
      <c r="C606" s="3"/>
      <c r="D606" s="3"/>
      <c r="E606" s="1"/>
      <c r="F606" s="1"/>
      <c r="G606" s="1"/>
      <c r="H606" s="1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>
      <c r="A607" s="1"/>
      <c r="B607" s="2"/>
      <c r="C607" s="3"/>
      <c r="D607" s="3"/>
      <c r="E607" s="1"/>
      <c r="F607" s="1"/>
      <c r="G607" s="1"/>
      <c r="H607" s="1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>
      <c r="A608" s="1"/>
      <c r="B608" s="2"/>
      <c r="C608" s="3"/>
      <c r="D608" s="3"/>
      <c r="E608" s="1"/>
      <c r="F608" s="1"/>
      <c r="G608" s="1"/>
      <c r="H608" s="1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>
      <c r="A609" s="1"/>
      <c r="B609" s="2"/>
      <c r="C609" s="3"/>
      <c r="D609" s="3"/>
      <c r="E609" s="1"/>
      <c r="F609" s="1"/>
      <c r="G609" s="1"/>
      <c r="H609" s="1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>
      <c r="A610" s="1"/>
      <c r="B610" s="2"/>
      <c r="C610" s="3"/>
      <c r="D610" s="3"/>
      <c r="E610" s="1"/>
      <c r="F610" s="1"/>
      <c r="G610" s="1"/>
      <c r="H610" s="1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>
      <c r="A611" s="1"/>
      <c r="B611" s="2"/>
      <c r="C611" s="3"/>
      <c r="D611" s="3"/>
      <c r="E611" s="1"/>
      <c r="F611" s="1"/>
      <c r="G611" s="1"/>
      <c r="H611" s="1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>
      <c r="A612" s="1"/>
      <c r="B612" s="2"/>
      <c r="C612" s="3"/>
      <c r="D612" s="3"/>
      <c r="E612" s="1"/>
      <c r="F612" s="1"/>
      <c r="G612" s="1"/>
      <c r="H612" s="1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>
      <c r="A613" s="1"/>
      <c r="B613" s="2"/>
      <c r="C613" s="3"/>
      <c r="D613" s="3"/>
      <c r="E613" s="1"/>
      <c r="F613" s="1"/>
      <c r="G613" s="1"/>
      <c r="H613" s="1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>
      <c r="A614" s="1"/>
      <c r="B614" s="2"/>
      <c r="C614" s="3"/>
      <c r="D614" s="3"/>
      <c r="E614" s="1"/>
      <c r="F614" s="1"/>
      <c r="G614" s="1"/>
      <c r="H614" s="1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>
      <c r="A615" s="1"/>
      <c r="B615" s="2"/>
      <c r="C615" s="3"/>
      <c r="D615" s="3"/>
      <c r="E615" s="1"/>
      <c r="F615" s="1"/>
      <c r="G615" s="1"/>
      <c r="H615" s="1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>
      <c r="A616" s="1"/>
      <c r="B616" s="2"/>
      <c r="C616" s="3"/>
      <c r="D616" s="3"/>
      <c r="E616" s="1"/>
      <c r="F616" s="1"/>
      <c r="G616" s="1"/>
      <c r="H616" s="1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>
      <c r="A617" s="1"/>
      <c r="B617" s="2"/>
      <c r="C617" s="3"/>
      <c r="D617" s="3"/>
      <c r="E617" s="1"/>
      <c r="F617" s="1"/>
      <c r="G617" s="1"/>
      <c r="H617" s="1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>
      <c r="A618" s="1"/>
      <c r="B618" s="2"/>
      <c r="C618" s="3"/>
      <c r="D618" s="3"/>
      <c r="E618" s="1"/>
      <c r="F618" s="1"/>
      <c r="G618" s="1"/>
      <c r="H618" s="1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>
      <c r="A619" s="1"/>
      <c r="B619" s="2"/>
      <c r="C619" s="3"/>
      <c r="D619" s="3"/>
      <c r="E619" s="1"/>
      <c r="F619" s="1"/>
      <c r="G619" s="1"/>
      <c r="H619" s="1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>
      <c r="A620" s="1"/>
      <c r="B620" s="2"/>
      <c r="C620" s="3"/>
      <c r="D620" s="3"/>
      <c r="E620" s="1"/>
      <c r="F620" s="1"/>
      <c r="G620" s="1"/>
      <c r="H620" s="1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>
      <c r="A621" s="1"/>
      <c r="B621" s="2"/>
      <c r="C621" s="3"/>
      <c r="D621" s="3"/>
      <c r="E621" s="1"/>
      <c r="F621" s="1"/>
      <c r="G621" s="1"/>
      <c r="H621" s="1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>
      <c r="A622" s="1"/>
      <c r="B622" s="2"/>
      <c r="C622" s="3"/>
      <c r="D622" s="3"/>
      <c r="E622" s="1"/>
      <c r="F622" s="1"/>
      <c r="G622" s="1"/>
      <c r="H622" s="1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>
      <c r="A623" s="1"/>
      <c r="B623" s="2"/>
      <c r="C623" s="3"/>
      <c r="D623" s="3"/>
      <c r="E623" s="1"/>
      <c r="F623" s="1"/>
      <c r="G623" s="1"/>
      <c r="H623" s="1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>
      <c r="A624" s="1"/>
      <c r="B624" s="2"/>
      <c r="C624" s="3"/>
      <c r="D624" s="3"/>
      <c r="E624" s="1"/>
      <c r="F624" s="1"/>
      <c r="G624" s="1"/>
      <c r="H624" s="1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>
      <c r="A625" s="1"/>
      <c r="B625" s="2"/>
      <c r="C625" s="3"/>
      <c r="D625" s="3"/>
      <c r="E625" s="1"/>
      <c r="F625" s="1"/>
      <c r="G625" s="1"/>
      <c r="H625" s="1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>
      <c r="A626" s="1"/>
      <c r="B626" s="2"/>
      <c r="C626" s="3"/>
      <c r="D626" s="3"/>
      <c r="E626" s="1"/>
      <c r="F626" s="1"/>
      <c r="G626" s="1"/>
      <c r="H626" s="1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>
      <c r="A627" s="1"/>
      <c r="B627" s="2"/>
      <c r="C627" s="3"/>
      <c r="D627" s="3"/>
      <c r="E627" s="1"/>
      <c r="F627" s="1"/>
      <c r="G627" s="1"/>
      <c r="H627" s="1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>
      <c r="A628" s="1"/>
      <c r="B628" s="2"/>
      <c r="C628" s="3"/>
      <c r="D628" s="3"/>
      <c r="E628" s="1"/>
      <c r="F628" s="1"/>
      <c r="G628" s="1"/>
      <c r="H628" s="1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>
      <c r="A629" s="1"/>
      <c r="B629" s="2"/>
      <c r="C629" s="3"/>
      <c r="D629" s="3"/>
      <c r="E629" s="1"/>
      <c r="F629" s="1"/>
      <c r="G629" s="1"/>
      <c r="H629" s="1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>
      <c r="A630" s="1"/>
      <c r="B630" s="2"/>
      <c r="C630" s="3"/>
      <c r="D630" s="3"/>
      <c r="E630" s="1"/>
      <c r="F630" s="1"/>
      <c r="G630" s="1"/>
      <c r="H630" s="1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>
      <c r="A631" s="1"/>
      <c r="B631" s="2"/>
      <c r="C631" s="3"/>
      <c r="D631" s="3"/>
      <c r="E631" s="1"/>
      <c r="F631" s="1"/>
      <c r="G631" s="1"/>
      <c r="H631" s="1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>
      <c r="A632" s="1"/>
      <c r="B632" s="2"/>
      <c r="C632" s="3"/>
      <c r="D632" s="3"/>
      <c r="E632" s="1"/>
      <c r="F632" s="1"/>
      <c r="G632" s="1"/>
      <c r="H632" s="1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>
      <c r="A633" s="1"/>
      <c r="B633" s="2"/>
      <c r="C633" s="3"/>
      <c r="D633" s="3"/>
      <c r="E633" s="1"/>
      <c r="F633" s="1"/>
      <c r="G633" s="1"/>
      <c r="H633" s="1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>
      <c r="A634" s="1"/>
      <c r="B634" s="2"/>
      <c r="C634" s="3"/>
      <c r="D634" s="3"/>
      <c r="E634" s="1"/>
      <c r="F634" s="1"/>
      <c r="G634" s="1"/>
      <c r="H634" s="1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>
      <c r="A635" s="1"/>
      <c r="B635" s="2"/>
      <c r="C635" s="3"/>
      <c r="D635" s="3"/>
      <c r="E635" s="1"/>
      <c r="F635" s="1"/>
      <c r="G635" s="1"/>
      <c r="H635" s="1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>
      <c r="A636" s="1"/>
      <c r="B636" s="2"/>
      <c r="C636" s="3"/>
      <c r="D636" s="3"/>
      <c r="E636" s="1"/>
      <c r="F636" s="1"/>
      <c r="G636" s="1"/>
      <c r="H636" s="1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>
      <c r="A637" s="1"/>
      <c r="B637" s="2"/>
      <c r="C637" s="3"/>
      <c r="D637" s="3"/>
      <c r="E637" s="1"/>
      <c r="F637" s="1"/>
      <c r="G637" s="1"/>
      <c r="H637" s="1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>
      <c r="A638" s="1"/>
      <c r="B638" s="2"/>
      <c r="C638" s="3"/>
      <c r="D638" s="3"/>
      <c r="E638" s="1"/>
      <c r="F638" s="1"/>
      <c r="G638" s="1"/>
      <c r="H638" s="1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>
      <c r="A639" s="1"/>
      <c r="B639" s="2"/>
      <c r="C639" s="3"/>
      <c r="D639" s="3"/>
      <c r="E639" s="1"/>
      <c r="F639" s="1"/>
      <c r="G639" s="1"/>
      <c r="H639" s="1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>
      <c r="A640" s="1"/>
      <c r="B640" s="2"/>
      <c r="C640" s="3"/>
      <c r="D640" s="3"/>
      <c r="E640" s="1"/>
      <c r="F640" s="1"/>
      <c r="G640" s="1"/>
      <c r="H640" s="1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>
      <c r="A641" s="1"/>
      <c r="B641" s="2"/>
      <c r="C641" s="3"/>
      <c r="D641" s="3"/>
      <c r="E641" s="1"/>
      <c r="F641" s="1"/>
      <c r="G641" s="1"/>
      <c r="H641" s="1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>
      <c r="A642" s="1"/>
      <c r="B642" s="2"/>
      <c r="C642" s="3"/>
      <c r="D642" s="3"/>
      <c r="E642" s="1"/>
      <c r="F642" s="1"/>
      <c r="G642" s="1"/>
      <c r="H642" s="1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>
      <c r="A643" s="1"/>
      <c r="B643" s="2"/>
      <c r="C643" s="3"/>
      <c r="D643" s="3"/>
      <c r="E643" s="1"/>
      <c r="F643" s="1"/>
      <c r="G643" s="1"/>
      <c r="H643" s="1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>
      <c r="A644" s="1"/>
      <c r="B644" s="2"/>
      <c r="C644" s="3"/>
      <c r="D644" s="3"/>
      <c r="E644" s="1"/>
      <c r="F644" s="1"/>
      <c r="G644" s="1"/>
      <c r="H644" s="1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>
      <c r="A645" s="1"/>
      <c r="B645" s="2"/>
      <c r="C645" s="3"/>
      <c r="D645" s="3"/>
      <c r="E645" s="1"/>
      <c r="F645" s="1"/>
      <c r="G645" s="1"/>
      <c r="H645" s="1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>
      <c r="A646" s="1"/>
      <c r="B646" s="2"/>
      <c r="C646" s="3"/>
      <c r="D646" s="3"/>
      <c r="E646" s="1"/>
      <c r="F646" s="1"/>
      <c r="G646" s="1"/>
      <c r="H646" s="1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>
      <c r="A647" s="1"/>
      <c r="B647" s="2"/>
      <c r="C647" s="3"/>
      <c r="D647" s="3"/>
      <c r="E647" s="1"/>
      <c r="F647" s="1"/>
      <c r="G647" s="1"/>
      <c r="H647" s="1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>
      <c r="A648" s="1"/>
      <c r="B648" s="2"/>
      <c r="C648" s="3"/>
      <c r="D648" s="3"/>
      <c r="E648" s="1"/>
      <c r="F648" s="1"/>
      <c r="G648" s="1"/>
      <c r="H648" s="1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>
      <c r="A649" s="1"/>
      <c r="B649" s="2"/>
      <c r="C649" s="3"/>
      <c r="D649" s="3"/>
      <c r="E649" s="1"/>
      <c r="F649" s="1"/>
      <c r="G649" s="1"/>
      <c r="H649" s="1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>
      <c r="A650" s="1"/>
      <c r="B650" s="2"/>
      <c r="C650" s="3"/>
      <c r="D650" s="3"/>
      <c r="E650" s="1"/>
      <c r="F650" s="1"/>
      <c r="G650" s="1"/>
      <c r="H650" s="1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>
      <c r="A651" s="1"/>
      <c r="B651" s="2"/>
      <c r="C651" s="3"/>
      <c r="D651" s="3"/>
      <c r="E651" s="1"/>
      <c r="F651" s="1"/>
      <c r="G651" s="1"/>
      <c r="H651" s="1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>
      <c r="A652" s="1"/>
      <c r="B652" s="2"/>
      <c r="C652" s="3"/>
      <c r="D652" s="3"/>
      <c r="E652" s="1"/>
      <c r="F652" s="1"/>
      <c r="G652" s="1"/>
      <c r="H652" s="1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>
      <c r="A653" s="1"/>
      <c r="B653" s="2"/>
      <c r="C653" s="3"/>
      <c r="D653" s="3"/>
      <c r="E653" s="1"/>
      <c r="F653" s="1"/>
      <c r="G653" s="1"/>
      <c r="H653" s="1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>
      <c r="A654" s="1"/>
      <c r="B654" s="2"/>
      <c r="C654" s="3"/>
      <c r="D654" s="3"/>
      <c r="E654" s="1"/>
      <c r="F654" s="1"/>
      <c r="G654" s="1"/>
      <c r="H654" s="1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>
      <c r="A655" s="1"/>
      <c r="B655" s="2"/>
      <c r="C655" s="3"/>
      <c r="D655" s="3"/>
      <c r="E655" s="1"/>
      <c r="F655" s="1"/>
      <c r="G655" s="1"/>
      <c r="H655" s="1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>
      <c r="A656" s="1"/>
      <c r="B656" s="2"/>
      <c r="C656" s="3"/>
      <c r="D656" s="3"/>
      <c r="E656" s="1"/>
      <c r="F656" s="1"/>
      <c r="G656" s="1"/>
      <c r="H656" s="1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>
      <c r="A657" s="1"/>
      <c r="B657" s="2"/>
      <c r="C657" s="3"/>
      <c r="D657" s="3"/>
      <c r="E657" s="1"/>
      <c r="F657" s="1"/>
      <c r="G657" s="1"/>
      <c r="H657" s="1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>
      <c r="A658" s="1"/>
      <c r="B658" s="2"/>
      <c r="C658" s="3"/>
      <c r="D658" s="3"/>
      <c r="E658" s="1"/>
      <c r="F658" s="1"/>
      <c r="G658" s="1"/>
      <c r="H658" s="1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>
      <c r="A659" s="1"/>
      <c r="B659" s="2"/>
      <c r="C659" s="3"/>
      <c r="D659" s="3"/>
      <c r="E659" s="1"/>
      <c r="F659" s="1"/>
      <c r="G659" s="1"/>
      <c r="H659" s="1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>
      <c r="A660" s="1"/>
      <c r="B660" s="2"/>
      <c r="C660" s="3"/>
      <c r="D660" s="3"/>
      <c r="E660" s="1"/>
      <c r="F660" s="1"/>
      <c r="G660" s="1"/>
      <c r="H660" s="1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>
      <c r="A661" s="1"/>
      <c r="B661" s="2"/>
      <c r="C661" s="3"/>
      <c r="D661" s="3"/>
      <c r="E661" s="1"/>
      <c r="F661" s="1"/>
      <c r="G661" s="1"/>
      <c r="H661" s="1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>
      <c r="A662" s="1"/>
      <c r="B662" s="2"/>
      <c r="C662" s="3"/>
      <c r="D662" s="3"/>
      <c r="E662" s="1"/>
      <c r="F662" s="1"/>
      <c r="G662" s="1"/>
      <c r="H662" s="1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>
      <c r="A663" s="1"/>
      <c r="B663" s="2"/>
      <c r="C663" s="3"/>
      <c r="D663" s="3"/>
      <c r="E663" s="1"/>
      <c r="F663" s="1"/>
      <c r="G663" s="1"/>
      <c r="H663" s="1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>
      <c r="A664" s="1"/>
      <c r="B664" s="2"/>
      <c r="C664" s="3"/>
      <c r="D664" s="3"/>
      <c r="E664" s="1"/>
      <c r="F664" s="1"/>
      <c r="G664" s="1"/>
      <c r="H664" s="1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>
      <c r="A665" s="1"/>
      <c r="B665" s="2"/>
      <c r="C665" s="3"/>
      <c r="D665" s="3"/>
      <c r="E665" s="1"/>
      <c r="F665" s="1"/>
      <c r="G665" s="1"/>
      <c r="H665" s="1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>
      <c r="A666" s="1"/>
      <c r="B666" s="2"/>
      <c r="C666" s="3"/>
      <c r="D666" s="3"/>
      <c r="E666" s="1"/>
      <c r="F666" s="1"/>
      <c r="G666" s="1"/>
      <c r="H666" s="1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>
      <c r="A667" s="1"/>
      <c r="B667" s="2"/>
      <c r="C667" s="3"/>
      <c r="D667" s="3"/>
      <c r="E667" s="1"/>
      <c r="F667" s="1"/>
      <c r="G667" s="1"/>
      <c r="H667" s="1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>
      <c r="A668" s="1"/>
      <c r="B668" s="2"/>
      <c r="C668" s="3"/>
      <c r="D668" s="3"/>
      <c r="E668" s="1"/>
      <c r="F668" s="1"/>
      <c r="G668" s="1"/>
      <c r="H668" s="1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>
      <c r="A669" s="1"/>
      <c r="B669" s="2"/>
      <c r="C669" s="3"/>
      <c r="D669" s="3"/>
      <c r="E669" s="1"/>
      <c r="F669" s="1"/>
      <c r="G669" s="1"/>
      <c r="H669" s="1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>
      <c r="A670" s="1"/>
      <c r="B670" s="2"/>
      <c r="C670" s="3"/>
      <c r="D670" s="3"/>
      <c r="E670" s="1"/>
      <c r="F670" s="1"/>
      <c r="G670" s="1"/>
      <c r="H670" s="1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>
      <c r="A671" s="1"/>
      <c r="B671" s="2"/>
      <c r="C671" s="3"/>
      <c r="D671" s="3"/>
      <c r="E671" s="1"/>
      <c r="F671" s="1"/>
      <c r="G671" s="1"/>
      <c r="H671" s="1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>
      <c r="A672" s="1"/>
      <c r="B672" s="2"/>
      <c r="C672" s="3"/>
      <c r="D672" s="3"/>
      <c r="E672" s="1"/>
      <c r="F672" s="1"/>
      <c r="G672" s="1"/>
      <c r="H672" s="1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>
      <c r="A673" s="1"/>
      <c r="B673" s="2"/>
      <c r="C673" s="3"/>
      <c r="D673" s="3"/>
      <c r="E673" s="1"/>
      <c r="F673" s="1"/>
      <c r="G673" s="1"/>
      <c r="H673" s="1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>
      <c r="A674" s="1"/>
      <c r="B674" s="2"/>
      <c r="C674" s="3"/>
      <c r="D674" s="3"/>
      <c r="E674" s="1"/>
      <c r="F674" s="1"/>
      <c r="G674" s="1"/>
      <c r="H674" s="1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>
      <c r="A675" s="1"/>
      <c r="B675" s="2"/>
      <c r="C675" s="3"/>
      <c r="D675" s="3"/>
      <c r="E675" s="1"/>
      <c r="F675" s="1"/>
      <c r="G675" s="1"/>
      <c r="H675" s="1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>
      <c r="A676" s="1"/>
      <c r="B676" s="2"/>
      <c r="C676" s="3"/>
      <c r="D676" s="3"/>
      <c r="E676" s="1"/>
      <c r="F676" s="1"/>
      <c r="G676" s="1"/>
      <c r="H676" s="1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>
      <c r="A677" s="1"/>
      <c r="B677" s="2"/>
      <c r="C677" s="3"/>
      <c r="D677" s="3"/>
      <c r="E677" s="1"/>
      <c r="F677" s="1"/>
      <c r="G677" s="1"/>
      <c r="H677" s="1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>
      <c r="A678" s="1"/>
      <c r="B678" s="2"/>
      <c r="C678" s="3"/>
      <c r="D678" s="3"/>
      <c r="E678" s="1"/>
      <c r="F678" s="1"/>
      <c r="G678" s="1"/>
      <c r="H678" s="1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>
      <c r="A679" s="1"/>
      <c r="B679" s="2"/>
      <c r="C679" s="3"/>
      <c r="D679" s="3"/>
      <c r="E679" s="1"/>
      <c r="F679" s="1"/>
      <c r="G679" s="1"/>
      <c r="H679" s="1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>
      <c r="A680" s="1"/>
      <c r="B680" s="2"/>
      <c r="C680" s="3"/>
      <c r="D680" s="3"/>
      <c r="E680" s="1"/>
      <c r="F680" s="1"/>
      <c r="G680" s="1"/>
      <c r="H680" s="1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>
      <c r="A681" s="1"/>
      <c r="B681" s="2"/>
      <c r="C681" s="3"/>
      <c r="D681" s="3"/>
      <c r="E681" s="1"/>
      <c r="F681" s="1"/>
      <c r="G681" s="1"/>
      <c r="H681" s="1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>
      <c r="A682" s="1"/>
      <c r="B682" s="2"/>
      <c r="C682" s="3"/>
      <c r="D682" s="3"/>
      <c r="E682" s="1"/>
      <c r="F682" s="1"/>
      <c r="G682" s="1"/>
      <c r="H682" s="1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>
      <c r="A683" s="1"/>
      <c r="B683" s="2"/>
      <c r="C683" s="3"/>
      <c r="D683" s="3"/>
      <c r="E683" s="1"/>
      <c r="F683" s="1"/>
      <c r="G683" s="1"/>
      <c r="H683" s="1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>
      <c r="A684" s="1"/>
      <c r="B684" s="2"/>
      <c r="C684" s="3"/>
      <c r="D684" s="3"/>
      <c r="E684" s="1"/>
      <c r="F684" s="1"/>
      <c r="G684" s="1"/>
      <c r="H684" s="1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>
      <c r="A685" s="1"/>
      <c r="B685" s="2"/>
      <c r="C685" s="3"/>
      <c r="D685" s="3"/>
      <c r="E685" s="1"/>
      <c r="F685" s="1"/>
      <c r="G685" s="1"/>
      <c r="H685" s="1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>
      <c r="A686" s="1"/>
      <c r="B686" s="2"/>
      <c r="C686" s="3"/>
      <c r="D686" s="3"/>
      <c r="E686" s="1"/>
      <c r="F686" s="1"/>
      <c r="G686" s="1"/>
      <c r="H686" s="1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>
      <c r="A687" s="1"/>
      <c r="B687" s="2"/>
      <c r="C687" s="3"/>
      <c r="D687" s="3"/>
      <c r="E687" s="1"/>
      <c r="F687" s="1"/>
      <c r="G687" s="1"/>
      <c r="H687" s="1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>
      <c r="A688" s="1"/>
      <c r="B688" s="2"/>
      <c r="C688" s="3"/>
      <c r="D688" s="3"/>
      <c r="E688" s="1"/>
      <c r="F688" s="1"/>
      <c r="G688" s="1"/>
      <c r="H688" s="1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>
      <c r="A689" s="1"/>
      <c r="B689" s="2"/>
      <c r="C689" s="3"/>
      <c r="D689" s="3"/>
      <c r="E689" s="1"/>
      <c r="F689" s="1"/>
      <c r="G689" s="1"/>
      <c r="H689" s="1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>
      <c r="A690" s="1"/>
      <c r="B690" s="2"/>
      <c r="C690" s="3"/>
      <c r="D690" s="3"/>
      <c r="E690" s="1"/>
      <c r="F690" s="1"/>
      <c r="G690" s="1"/>
      <c r="H690" s="1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>
      <c r="A691" s="1"/>
      <c r="B691" s="2"/>
      <c r="C691" s="3"/>
      <c r="D691" s="3"/>
      <c r="E691" s="1"/>
      <c r="F691" s="1"/>
      <c r="G691" s="1"/>
      <c r="H691" s="1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>
      <c r="A692" s="1"/>
      <c r="B692" s="2"/>
      <c r="C692" s="3"/>
      <c r="D692" s="3"/>
      <c r="E692" s="1"/>
      <c r="F692" s="1"/>
      <c r="G692" s="1"/>
      <c r="H692" s="1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>
      <c r="A693" s="1"/>
      <c r="B693" s="2"/>
      <c r="C693" s="3"/>
      <c r="D693" s="3"/>
      <c r="E693" s="1"/>
      <c r="F693" s="1"/>
      <c r="G693" s="1"/>
      <c r="H693" s="1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>
      <c r="A694" s="1"/>
      <c r="B694" s="2"/>
      <c r="C694" s="3"/>
      <c r="D694" s="3"/>
      <c r="E694" s="1"/>
      <c r="F694" s="1"/>
      <c r="G694" s="1"/>
      <c r="H694" s="1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>
      <c r="A695" s="1"/>
      <c r="B695" s="2"/>
      <c r="C695" s="3"/>
      <c r="D695" s="3"/>
      <c r="E695" s="1"/>
      <c r="F695" s="1"/>
      <c r="G695" s="1"/>
      <c r="H695" s="1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>
      <c r="A696" s="1"/>
      <c r="B696" s="2"/>
      <c r="C696" s="3"/>
      <c r="D696" s="3"/>
      <c r="E696" s="1"/>
      <c r="F696" s="1"/>
      <c r="G696" s="1"/>
      <c r="H696" s="1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>
      <c r="A697" s="1"/>
      <c r="B697" s="2"/>
      <c r="C697" s="3"/>
      <c r="D697" s="3"/>
      <c r="E697" s="1"/>
      <c r="F697" s="1"/>
      <c r="G697" s="1"/>
      <c r="H697" s="1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>
      <c r="A698" s="1"/>
      <c r="B698" s="2"/>
      <c r="C698" s="3"/>
      <c r="D698" s="3"/>
      <c r="E698" s="1"/>
      <c r="F698" s="1"/>
      <c r="G698" s="1"/>
      <c r="H698" s="1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>
      <c r="A699" s="1"/>
      <c r="B699" s="2"/>
      <c r="C699" s="3"/>
      <c r="D699" s="3"/>
      <c r="E699" s="1"/>
      <c r="F699" s="1"/>
      <c r="G699" s="1"/>
      <c r="H699" s="1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>
      <c r="A700" s="1"/>
      <c r="B700" s="2"/>
      <c r="C700" s="3"/>
      <c r="D700" s="3"/>
      <c r="E700" s="1"/>
      <c r="F700" s="1"/>
      <c r="G700" s="1"/>
      <c r="H700" s="1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>
      <c r="A701" s="1"/>
      <c r="B701" s="2"/>
      <c r="C701" s="3"/>
      <c r="D701" s="3"/>
      <c r="E701" s="1"/>
      <c r="F701" s="1"/>
      <c r="G701" s="1"/>
      <c r="H701" s="1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>
      <c r="A702" s="1"/>
      <c r="B702" s="2"/>
      <c r="C702" s="3"/>
      <c r="D702" s="3"/>
      <c r="E702" s="1"/>
      <c r="F702" s="1"/>
      <c r="G702" s="1"/>
      <c r="H702" s="1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>
      <c r="A703" s="1"/>
      <c r="B703" s="2"/>
      <c r="C703" s="3"/>
      <c r="D703" s="3"/>
      <c r="E703" s="1"/>
      <c r="F703" s="1"/>
      <c r="G703" s="1"/>
      <c r="H703" s="1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>
      <c r="A704" s="1"/>
      <c r="B704" s="2"/>
      <c r="C704" s="3"/>
      <c r="D704" s="3"/>
      <c r="E704" s="1"/>
      <c r="F704" s="1"/>
      <c r="G704" s="1"/>
      <c r="H704" s="1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>
      <c r="A705" s="1"/>
      <c r="B705" s="2"/>
      <c r="C705" s="3"/>
      <c r="D705" s="3"/>
      <c r="E705" s="1"/>
      <c r="F705" s="1"/>
      <c r="G705" s="1"/>
      <c r="H705" s="1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>
      <c r="A706" s="1"/>
      <c r="B706" s="2"/>
      <c r="C706" s="3"/>
      <c r="D706" s="3"/>
      <c r="E706" s="1"/>
      <c r="F706" s="1"/>
      <c r="G706" s="1"/>
      <c r="H706" s="1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>
      <c r="A707" s="1"/>
      <c r="B707" s="2"/>
      <c r="C707" s="3"/>
      <c r="D707" s="3"/>
      <c r="E707" s="1"/>
      <c r="F707" s="1"/>
      <c r="G707" s="1"/>
      <c r="H707" s="1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>
      <c r="A708" s="1"/>
      <c r="B708" s="2"/>
      <c r="C708" s="3"/>
      <c r="D708" s="3"/>
      <c r="E708" s="1"/>
      <c r="F708" s="1"/>
      <c r="G708" s="1"/>
      <c r="H708" s="1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>
      <c r="A709" s="1"/>
      <c r="B709" s="2"/>
      <c r="C709" s="3"/>
      <c r="D709" s="3"/>
      <c r="E709" s="1"/>
      <c r="F709" s="1"/>
      <c r="G709" s="1"/>
      <c r="H709" s="1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>
      <c r="A710" s="1"/>
      <c r="B710" s="2"/>
      <c r="C710" s="3"/>
      <c r="D710" s="3"/>
      <c r="E710" s="1"/>
      <c r="F710" s="1"/>
      <c r="G710" s="1"/>
      <c r="H710" s="1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>
      <c r="A711" s="1"/>
      <c r="B711" s="2"/>
      <c r="C711" s="3"/>
      <c r="D711" s="3"/>
      <c r="E711" s="1"/>
      <c r="F711" s="1"/>
      <c r="G711" s="1"/>
      <c r="H711" s="1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>
      <c r="A712" s="1"/>
      <c r="B712" s="2"/>
      <c r="C712" s="3"/>
      <c r="D712" s="3"/>
      <c r="E712" s="1"/>
      <c r="F712" s="1"/>
      <c r="G712" s="1"/>
      <c r="H712" s="1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>
      <c r="A713" s="1"/>
      <c r="B713" s="2"/>
      <c r="C713" s="3"/>
      <c r="D713" s="3"/>
      <c r="E713" s="1"/>
      <c r="F713" s="1"/>
      <c r="G713" s="1"/>
      <c r="H713" s="1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>
      <c r="A714" s="1"/>
      <c r="B714" s="2"/>
      <c r="C714" s="3"/>
      <c r="D714" s="3"/>
      <c r="E714" s="1"/>
      <c r="F714" s="1"/>
      <c r="G714" s="1"/>
      <c r="H714" s="1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>
      <c r="A715" s="1"/>
      <c r="B715" s="2"/>
      <c r="C715" s="3"/>
      <c r="D715" s="3"/>
      <c r="E715" s="1"/>
      <c r="F715" s="1"/>
      <c r="G715" s="1"/>
      <c r="H715" s="1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>
      <c r="A716" s="1"/>
      <c r="B716" s="2"/>
      <c r="C716" s="3"/>
      <c r="D716" s="3"/>
      <c r="E716" s="1"/>
      <c r="F716" s="1"/>
      <c r="G716" s="1"/>
      <c r="H716" s="1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>
      <c r="A717" s="1"/>
      <c r="B717" s="2"/>
      <c r="C717" s="3"/>
      <c r="D717" s="3"/>
      <c r="E717" s="1"/>
      <c r="F717" s="1"/>
      <c r="G717" s="1"/>
      <c r="H717" s="1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>
      <c r="A718" s="1"/>
      <c r="B718" s="2"/>
      <c r="C718" s="3"/>
      <c r="D718" s="3"/>
      <c r="E718" s="1"/>
      <c r="F718" s="1"/>
      <c r="G718" s="1"/>
      <c r="H718" s="1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>
      <c r="A719" s="1"/>
      <c r="B719" s="2"/>
      <c r="C719" s="3"/>
      <c r="D719" s="3"/>
      <c r="E719" s="1"/>
      <c r="F719" s="1"/>
      <c r="G719" s="1"/>
      <c r="H719" s="1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>
      <c r="A720" s="1"/>
      <c r="B720" s="2"/>
      <c r="C720" s="3"/>
      <c r="D720" s="3"/>
      <c r="E720" s="1"/>
      <c r="F720" s="1"/>
      <c r="G720" s="1"/>
      <c r="H720" s="1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>
      <c r="A721" s="1"/>
      <c r="B721" s="2"/>
      <c r="C721" s="3"/>
      <c r="D721" s="3"/>
      <c r="E721" s="1"/>
      <c r="F721" s="1"/>
      <c r="G721" s="1"/>
      <c r="H721" s="1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>
      <c r="A722" s="1"/>
      <c r="B722" s="2"/>
      <c r="C722" s="3"/>
      <c r="D722" s="3"/>
      <c r="E722" s="1"/>
      <c r="F722" s="1"/>
      <c r="G722" s="1"/>
      <c r="H722" s="1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>
      <c r="A723" s="1"/>
      <c r="B723" s="2"/>
      <c r="C723" s="3"/>
      <c r="D723" s="3"/>
      <c r="E723" s="1"/>
      <c r="F723" s="1"/>
      <c r="G723" s="1"/>
      <c r="H723" s="1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>
      <c r="A724" s="1"/>
      <c r="B724" s="2"/>
      <c r="C724" s="3"/>
      <c r="D724" s="3"/>
      <c r="E724" s="1"/>
      <c r="F724" s="1"/>
      <c r="G724" s="1"/>
      <c r="H724" s="1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>
      <c r="A725" s="1"/>
      <c r="B725" s="2"/>
      <c r="C725" s="3"/>
      <c r="D725" s="3"/>
      <c r="E725" s="1"/>
      <c r="F725" s="1"/>
      <c r="G725" s="1"/>
      <c r="H725" s="1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>
      <c r="A726" s="1"/>
      <c r="B726" s="2"/>
      <c r="C726" s="3"/>
      <c r="D726" s="3"/>
      <c r="E726" s="1"/>
      <c r="F726" s="1"/>
      <c r="G726" s="1"/>
      <c r="H726" s="1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>
      <c r="A727" s="1"/>
      <c r="B727" s="2"/>
      <c r="C727" s="3"/>
      <c r="D727" s="3"/>
      <c r="E727" s="1"/>
      <c r="F727" s="1"/>
      <c r="G727" s="1"/>
      <c r="H727" s="1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>
      <c r="A728" s="1"/>
      <c r="B728" s="2"/>
      <c r="C728" s="3"/>
      <c r="D728" s="3"/>
      <c r="E728" s="1"/>
      <c r="F728" s="1"/>
      <c r="G728" s="1"/>
      <c r="H728" s="1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>
      <c r="A729" s="1"/>
      <c r="B729" s="2"/>
      <c r="C729" s="3"/>
      <c r="D729" s="3"/>
      <c r="E729" s="1"/>
      <c r="F729" s="1"/>
      <c r="G729" s="1"/>
      <c r="H729" s="1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>
      <c r="A730" s="1"/>
      <c r="B730" s="2"/>
      <c r="C730" s="3"/>
      <c r="D730" s="3"/>
      <c r="E730" s="1"/>
      <c r="F730" s="1"/>
      <c r="G730" s="1"/>
      <c r="H730" s="1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>
      <c r="A731" s="1"/>
      <c r="B731" s="2"/>
      <c r="C731" s="3"/>
      <c r="D731" s="3"/>
      <c r="E731" s="1"/>
      <c r="F731" s="1"/>
      <c r="G731" s="1"/>
      <c r="H731" s="1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>
      <c r="A732" s="1"/>
      <c r="B732" s="2"/>
      <c r="C732" s="3"/>
      <c r="D732" s="3"/>
      <c r="E732" s="1"/>
      <c r="F732" s="1"/>
      <c r="G732" s="1"/>
      <c r="H732" s="1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>
      <c r="A733" s="1"/>
      <c r="B733" s="2"/>
      <c r="C733" s="3"/>
      <c r="D733" s="3"/>
      <c r="E733" s="1"/>
      <c r="F733" s="1"/>
      <c r="G733" s="1"/>
      <c r="H733" s="1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>
      <c r="A734" s="1"/>
      <c r="B734" s="2"/>
      <c r="C734" s="3"/>
      <c r="D734" s="3"/>
      <c r="E734" s="1"/>
      <c r="F734" s="1"/>
      <c r="G734" s="1"/>
      <c r="H734" s="1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>
      <c r="A735" s="1"/>
      <c r="B735" s="2"/>
      <c r="C735" s="3"/>
      <c r="D735" s="3"/>
      <c r="E735" s="1"/>
      <c r="F735" s="1"/>
      <c r="G735" s="1"/>
      <c r="H735" s="1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>
      <c r="A736" s="1"/>
      <c r="B736" s="2"/>
      <c r="C736" s="3"/>
      <c r="D736" s="3"/>
      <c r="E736" s="1"/>
      <c r="F736" s="1"/>
      <c r="G736" s="1"/>
      <c r="H736" s="1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>
      <c r="A737" s="1"/>
      <c r="B737" s="2"/>
      <c r="C737" s="3"/>
      <c r="D737" s="3"/>
      <c r="E737" s="1"/>
      <c r="F737" s="1"/>
      <c r="G737" s="1"/>
      <c r="H737" s="1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>
      <c r="A738" s="1"/>
      <c r="B738" s="2"/>
      <c r="C738" s="3"/>
      <c r="D738" s="3"/>
      <c r="E738" s="1"/>
      <c r="F738" s="1"/>
      <c r="G738" s="1"/>
      <c r="H738" s="1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>
      <c r="A739" s="1"/>
      <c r="B739" s="2"/>
      <c r="C739" s="3"/>
      <c r="D739" s="3"/>
      <c r="E739" s="1"/>
      <c r="F739" s="1"/>
      <c r="G739" s="1"/>
      <c r="H739" s="1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>
      <c r="A740" s="1"/>
      <c r="B740" s="2"/>
      <c r="C740" s="3"/>
      <c r="D740" s="3"/>
      <c r="E740" s="1"/>
      <c r="F740" s="1"/>
      <c r="G740" s="1"/>
      <c r="H740" s="1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>
      <c r="A741" s="1"/>
      <c r="B741" s="2"/>
      <c r="C741" s="3"/>
      <c r="D741" s="3"/>
      <c r="E741" s="1"/>
      <c r="F741" s="1"/>
      <c r="G741" s="1"/>
      <c r="H741" s="1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>
      <c r="A742" s="1"/>
      <c r="B742" s="2"/>
      <c r="C742" s="3"/>
      <c r="D742" s="3"/>
      <c r="E742" s="1"/>
      <c r="F742" s="1"/>
      <c r="G742" s="1"/>
      <c r="H742" s="1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>
      <c r="A743" s="1"/>
      <c r="B743" s="2"/>
      <c r="C743" s="3"/>
      <c r="D743" s="3"/>
      <c r="E743" s="1"/>
      <c r="F743" s="1"/>
      <c r="G743" s="1"/>
      <c r="H743" s="1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>
      <c r="A744" s="1"/>
      <c r="B744" s="2"/>
      <c r="C744" s="3"/>
      <c r="D744" s="3"/>
      <c r="E744" s="1"/>
      <c r="F744" s="1"/>
      <c r="G744" s="1"/>
      <c r="H744" s="1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>
      <c r="A745" s="1"/>
      <c r="B745" s="2"/>
      <c r="C745" s="3"/>
      <c r="D745" s="3"/>
      <c r="E745" s="1"/>
      <c r="F745" s="1"/>
      <c r="G745" s="1"/>
      <c r="H745" s="1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>
      <c r="A746" s="1"/>
      <c r="B746" s="2"/>
      <c r="C746" s="3"/>
      <c r="D746" s="3"/>
      <c r="E746" s="1"/>
      <c r="F746" s="1"/>
      <c r="G746" s="1"/>
      <c r="H746" s="1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>
      <c r="A747" s="1"/>
      <c r="B747" s="2"/>
      <c r="C747" s="3"/>
      <c r="D747" s="3"/>
      <c r="E747" s="1"/>
      <c r="F747" s="1"/>
      <c r="G747" s="1"/>
      <c r="H747" s="1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>
      <c r="A748" s="1"/>
      <c r="B748" s="2"/>
      <c r="C748" s="3"/>
      <c r="D748" s="3"/>
      <c r="E748" s="1"/>
      <c r="F748" s="1"/>
      <c r="G748" s="1"/>
      <c r="H748" s="1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>
      <c r="A749" s="1"/>
      <c r="B749" s="2"/>
      <c r="C749" s="3"/>
      <c r="D749" s="3"/>
      <c r="E749" s="1"/>
      <c r="F749" s="1"/>
      <c r="G749" s="1"/>
      <c r="H749" s="1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>
      <c r="A750" s="1"/>
      <c r="B750" s="2"/>
      <c r="C750" s="3"/>
      <c r="D750" s="3"/>
      <c r="E750" s="1"/>
      <c r="F750" s="1"/>
      <c r="G750" s="1"/>
      <c r="H750" s="1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>
      <c r="A751" s="1"/>
      <c r="B751" s="2"/>
      <c r="C751" s="3"/>
      <c r="D751" s="3"/>
      <c r="E751" s="1"/>
      <c r="F751" s="1"/>
      <c r="G751" s="1"/>
      <c r="H751" s="1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>
      <c r="A752" s="1"/>
      <c r="B752" s="2"/>
      <c r="C752" s="3"/>
      <c r="D752" s="3"/>
      <c r="E752" s="1"/>
      <c r="F752" s="1"/>
      <c r="G752" s="1"/>
      <c r="H752" s="1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>
      <c r="A753" s="1"/>
      <c r="B753" s="2"/>
      <c r="C753" s="3"/>
      <c r="D753" s="3"/>
      <c r="E753" s="1"/>
      <c r="F753" s="1"/>
      <c r="G753" s="1"/>
      <c r="H753" s="1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>
      <c r="A754" s="1"/>
      <c r="B754" s="2"/>
      <c r="C754" s="3"/>
      <c r="D754" s="3"/>
      <c r="E754" s="1"/>
      <c r="F754" s="1"/>
      <c r="G754" s="1"/>
      <c r="H754" s="1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>
      <c r="A755" s="1"/>
      <c r="B755" s="2"/>
      <c r="C755" s="3"/>
      <c r="D755" s="3"/>
      <c r="E755" s="1"/>
      <c r="F755" s="1"/>
      <c r="G755" s="1"/>
      <c r="H755" s="1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>
      <c r="A756" s="1"/>
      <c r="B756" s="2"/>
      <c r="C756" s="3"/>
      <c r="D756" s="3"/>
      <c r="E756" s="1"/>
      <c r="F756" s="1"/>
      <c r="G756" s="1"/>
      <c r="H756" s="1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>
      <c r="A757" s="1"/>
      <c r="B757" s="2"/>
      <c r="C757" s="3"/>
      <c r="D757" s="3"/>
      <c r="E757" s="1"/>
      <c r="F757" s="1"/>
      <c r="G757" s="1"/>
      <c r="H757" s="1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>
      <c r="A758" s="1"/>
      <c r="B758" s="2"/>
      <c r="C758" s="3"/>
      <c r="D758" s="3"/>
      <c r="E758" s="1"/>
      <c r="F758" s="1"/>
      <c r="G758" s="1"/>
      <c r="H758" s="1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>
      <c r="A759" s="1"/>
      <c r="B759" s="2"/>
      <c r="C759" s="3"/>
      <c r="D759" s="3"/>
      <c r="E759" s="1"/>
      <c r="F759" s="1"/>
      <c r="G759" s="1"/>
      <c r="H759" s="1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>
      <c r="A760" s="1"/>
      <c r="B760" s="2"/>
      <c r="C760" s="3"/>
      <c r="D760" s="3"/>
      <c r="E760" s="1"/>
      <c r="F760" s="1"/>
      <c r="G760" s="1"/>
      <c r="H760" s="1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>
      <c r="A761" s="1"/>
      <c r="B761" s="2"/>
      <c r="C761" s="3"/>
      <c r="D761" s="3"/>
      <c r="E761" s="1"/>
      <c r="F761" s="1"/>
      <c r="G761" s="1"/>
      <c r="H761" s="1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>
      <c r="A762" s="1"/>
      <c r="B762" s="2"/>
      <c r="C762" s="3"/>
      <c r="D762" s="3"/>
      <c r="E762" s="1"/>
      <c r="F762" s="1"/>
      <c r="G762" s="1"/>
      <c r="H762" s="1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>
      <c r="A763" s="1"/>
      <c r="B763" s="2"/>
      <c r="C763" s="3"/>
      <c r="D763" s="3"/>
      <c r="E763" s="1"/>
      <c r="F763" s="1"/>
      <c r="G763" s="1"/>
      <c r="H763" s="1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>
      <c r="A764" s="1"/>
      <c r="B764" s="2"/>
      <c r="C764" s="3"/>
      <c r="D764" s="3"/>
      <c r="E764" s="1"/>
      <c r="F764" s="1"/>
      <c r="G764" s="1"/>
      <c r="H764" s="1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>
      <c r="A765" s="1"/>
      <c r="B765" s="2"/>
      <c r="C765" s="3"/>
      <c r="D765" s="3"/>
      <c r="E765" s="1"/>
      <c r="F765" s="1"/>
      <c r="G765" s="1"/>
      <c r="H765" s="1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>
      <c r="A766" s="1"/>
      <c r="B766" s="2"/>
      <c r="C766" s="3"/>
      <c r="D766" s="3"/>
      <c r="E766" s="1"/>
      <c r="F766" s="1"/>
      <c r="G766" s="1"/>
      <c r="H766" s="1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>
      <c r="A767" s="1"/>
      <c r="B767" s="2"/>
      <c r="C767" s="3"/>
      <c r="D767" s="3"/>
      <c r="E767" s="1"/>
      <c r="F767" s="1"/>
      <c r="G767" s="1"/>
      <c r="H767" s="1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>
      <c r="A768" s="1"/>
      <c r="B768" s="2"/>
      <c r="C768" s="3"/>
      <c r="D768" s="3"/>
      <c r="E768" s="1"/>
      <c r="F768" s="1"/>
      <c r="G768" s="1"/>
      <c r="H768" s="1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>
      <c r="A769" s="1"/>
      <c r="B769" s="2"/>
      <c r="C769" s="3"/>
      <c r="D769" s="3"/>
      <c r="E769" s="1"/>
      <c r="F769" s="1"/>
      <c r="G769" s="1"/>
      <c r="H769" s="1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>
      <c r="A770" s="1"/>
      <c r="B770" s="2"/>
      <c r="C770" s="3"/>
      <c r="D770" s="3"/>
      <c r="E770" s="1"/>
      <c r="F770" s="1"/>
      <c r="G770" s="1"/>
      <c r="H770" s="1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>
      <c r="A771" s="1"/>
      <c r="B771" s="2"/>
      <c r="C771" s="3"/>
      <c r="D771" s="3"/>
      <c r="E771" s="1"/>
      <c r="F771" s="1"/>
      <c r="G771" s="1"/>
      <c r="H771" s="1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>
      <c r="A772" s="1"/>
      <c r="B772" s="2"/>
      <c r="C772" s="3"/>
      <c r="D772" s="3"/>
      <c r="E772" s="1"/>
      <c r="F772" s="1"/>
      <c r="G772" s="1"/>
      <c r="H772" s="1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>
      <c r="A773" s="1"/>
      <c r="B773" s="2"/>
      <c r="C773" s="3"/>
      <c r="D773" s="3"/>
      <c r="E773" s="1"/>
      <c r="F773" s="1"/>
      <c r="G773" s="1"/>
      <c r="H773" s="1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>
      <c r="A774" s="1"/>
      <c r="B774" s="2"/>
      <c r="C774" s="3"/>
      <c r="D774" s="3"/>
      <c r="E774" s="1"/>
      <c r="F774" s="1"/>
      <c r="G774" s="1"/>
      <c r="H774" s="1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>
      <c r="A775" s="1"/>
      <c r="B775" s="2"/>
      <c r="C775" s="3"/>
      <c r="D775" s="3"/>
      <c r="E775" s="1"/>
      <c r="F775" s="1"/>
      <c r="G775" s="1"/>
      <c r="H775" s="1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>
      <c r="A776" s="1"/>
      <c r="B776" s="2"/>
      <c r="C776" s="3"/>
      <c r="D776" s="3"/>
      <c r="E776" s="1"/>
      <c r="F776" s="1"/>
      <c r="G776" s="1"/>
      <c r="H776" s="1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>
      <c r="A777" s="1"/>
      <c r="B777" s="2"/>
      <c r="C777" s="3"/>
      <c r="D777" s="3"/>
      <c r="E777" s="1"/>
      <c r="F777" s="1"/>
      <c r="G777" s="1"/>
      <c r="H777" s="1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>
      <c r="A778" s="1"/>
      <c r="B778" s="2"/>
      <c r="C778" s="3"/>
      <c r="D778" s="3"/>
      <c r="E778" s="1"/>
      <c r="F778" s="1"/>
      <c r="G778" s="1"/>
      <c r="H778" s="1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>
      <c r="A779" s="1"/>
      <c r="B779" s="2"/>
      <c r="C779" s="3"/>
      <c r="D779" s="3"/>
      <c r="E779" s="1"/>
      <c r="F779" s="1"/>
      <c r="G779" s="1"/>
      <c r="H779" s="1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>
      <c r="A780" s="1"/>
      <c r="B780" s="2"/>
      <c r="C780" s="3"/>
      <c r="D780" s="3"/>
      <c r="E780" s="1"/>
      <c r="F780" s="1"/>
      <c r="G780" s="1"/>
      <c r="H780" s="1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>
      <c r="A781" s="1"/>
      <c r="B781" s="2"/>
      <c r="C781" s="3"/>
      <c r="D781" s="3"/>
      <c r="E781" s="1"/>
      <c r="F781" s="1"/>
      <c r="G781" s="1"/>
      <c r="H781" s="1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>
      <c r="A782" s="1"/>
      <c r="B782" s="2"/>
      <c r="C782" s="3"/>
      <c r="D782" s="3"/>
      <c r="E782" s="1"/>
      <c r="F782" s="1"/>
      <c r="G782" s="1"/>
      <c r="H782" s="1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>
      <c r="A783" s="1"/>
      <c r="B783" s="2"/>
      <c r="C783" s="3"/>
      <c r="D783" s="3"/>
      <c r="E783" s="1"/>
      <c r="F783" s="1"/>
      <c r="G783" s="1"/>
      <c r="H783" s="1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>
      <c r="A784" s="1"/>
      <c r="B784" s="2"/>
      <c r="C784" s="3"/>
      <c r="D784" s="3"/>
      <c r="E784" s="1"/>
      <c r="F784" s="1"/>
      <c r="G784" s="1"/>
      <c r="H784" s="1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>
      <c r="A785" s="1"/>
      <c r="B785" s="2"/>
      <c r="C785" s="3"/>
      <c r="D785" s="3"/>
      <c r="E785" s="1"/>
      <c r="F785" s="1"/>
      <c r="G785" s="1"/>
      <c r="H785" s="1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>
      <c r="A786" s="1"/>
      <c r="B786" s="2"/>
      <c r="C786" s="3"/>
      <c r="D786" s="3"/>
      <c r="E786" s="1"/>
      <c r="F786" s="1"/>
      <c r="G786" s="1"/>
      <c r="H786" s="1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>
      <c r="A787" s="1"/>
      <c r="B787" s="2"/>
      <c r="C787" s="3"/>
      <c r="D787" s="3"/>
      <c r="E787" s="1"/>
      <c r="F787" s="1"/>
      <c r="G787" s="1"/>
      <c r="H787" s="1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>
      <c r="A788" s="1"/>
      <c r="B788" s="2"/>
      <c r="C788" s="3"/>
      <c r="D788" s="3"/>
      <c r="E788" s="1"/>
      <c r="F788" s="1"/>
      <c r="G788" s="1"/>
      <c r="H788" s="1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>
      <c r="A789" s="1"/>
      <c r="B789" s="2"/>
      <c r="C789" s="3"/>
      <c r="D789" s="3"/>
      <c r="E789" s="1"/>
      <c r="F789" s="1"/>
      <c r="G789" s="1"/>
      <c r="H789" s="1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>
      <c r="A790" s="1"/>
      <c r="B790" s="2"/>
      <c r="C790" s="3"/>
      <c r="D790" s="3"/>
      <c r="E790" s="1"/>
      <c r="F790" s="1"/>
      <c r="G790" s="1"/>
      <c r="H790" s="1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>
      <c r="A791" s="1"/>
      <c r="B791" s="2"/>
      <c r="C791" s="3"/>
      <c r="D791" s="3"/>
      <c r="E791" s="1"/>
      <c r="F791" s="1"/>
      <c r="G791" s="1"/>
      <c r="H791" s="1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>
      <c r="A792" s="1"/>
      <c r="B792" s="2"/>
      <c r="C792" s="3"/>
      <c r="D792" s="3"/>
      <c r="E792" s="1"/>
      <c r="F792" s="1"/>
      <c r="G792" s="1"/>
      <c r="H792" s="1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>
      <c r="A793" s="1"/>
      <c r="B793" s="2"/>
      <c r="C793" s="3"/>
      <c r="D793" s="3"/>
      <c r="E793" s="1"/>
      <c r="F793" s="1"/>
      <c r="G793" s="1"/>
      <c r="H793" s="1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>
      <c r="A794" s="1"/>
      <c r="B794" s="2"/>
      <c r="C794" s="3"/>
      <c r="D794" s="3"/>
      <c r="E794" s="1"/>
      <c r="F794" s="1"/>
      <c r="G794" s="1"/>
      <c r="H794" s="1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>
      <c r="A795" s="1"/>
      <c r="B795" s="2"/>
      <c r="C795" s="3"/>
      <c r="D795" s="3"/>
      <c r="E795" s="1"/>
      <c r="F795" s="1"/>
      <c r="G795" s="1"/>
      <c r="H795" s="1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>
      <c r="A796" s="1"/>
      <c r="B796" s="2"/>
      <c r="C796" s="3"/>
      <c r="D796" s="3"/>
      <c r="E796" s="1"/>
      <c r="F796" s="1"/>
      <c r="G796" s="1"/>
      <c r="H796" s="1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>
      <c r="A797" s="1"/>
      <c r="B797" s="2"/>
      <c r="C797" s="3"/>
      <c r="D797" s="3"/>
      <c r="E797" s="1"/>
      <c r="F797" s="1"/>
      <c r="G797" s="1"/>
      <c r="H797" s="1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>
      <c r="A798" s="1"/>
      <c r="B798" s="2"/>
      <c r="C798" s="3"/>
      <c r="D798" s="3"/>
      <c r="E798" s="1"/>
      <c r="F798" s="1"/>
      <c r="G798" s="1"/>
      <c r="H798" s="1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>
      <c r="A799" s="1"/>
      <c r="B799" s="2"/>
      <c r="C799" s="3"/>
      <c r="D799" s="3"/>
      <c r="E799" s="1"/>
      <c r="F799" s="1"/>
      <c r="G799" s="1"/>
      <c r="H799" s="1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>
      <c r="A800" s="1"/>
      <c r="B800" s="2"/>
      <c r="C800" s="3"/>
      <c r="D800" s="3"/>
      <c r="E800" s="1"/>
      <c r="F800" s="1"/>
      <c r="G800" s="1"/>
      <c r="H800" s="1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>
      <c r="A801" s="1"/>
      <c r="B801" s="2"/>
      <c r="C801" s="3"/>
      <c r="D801" s="3"/>
      <c r="E801" s="1"/>
      <c r="F801" s="1"/>
      <c r="G801" s="1"/>
      <c r="H801" s="1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>
      <c r="A802" s="1"/>
      <c r="B802" s="2"/>
      <c r="C802" s="3"/>
      <c r="D802" s="3"/>
      <c r="E802" s="1"/>
      <c r="F802" s="1"/>
      <c r="G802" s="1"/>
      <c r="H802" s="1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>
      <c r="A803" s="1"/>
      <c r="B803" s="2"/>
      <c r="C803" s="3"/>
      <c r="D803" s="3"/>
      <c r="E803" s="1"/>
      <c r="F803" s="1"/>
      <c r="G803" s="1"/>
      <c r="H803" s="1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>
      <c r="A804" s="1"/>
      <c r="B804" s="2"/>
      <c r="C804" s="3"/>
      <c r="D804" s="3"/>
      <c r="E804" s="1"/>
      <c r="F804" s="1"/>
      <c r="G804" s="1"/>
      <c r="H804" s="1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>
      <c r="A805" s="1"/>
      <c r="B805" s="2"/>
      <c r="C805" s="3"/>
      <c r="D805" s="3"/>
      <c r="E805" s="1"/>
      <c r="F805" s="1"/>
      <c r="G805" s="1"/>
      <c r="H805" s="1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>
      <c r="A806" s="1"/>
      <c r="B806" s="2"/>
      <c r="C806" s="3"/>
      <c r="D806" s="3"/>
      <c r="E806" s="1"/>
      <c r="F806" s="1"/>
      <c r="G806" s="1"/>
      <c r="H806" s="1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>
      <c r="A807" s="1"/>
      <c r="B807" s="2"/>
      <c r="C807" s="3"/>
      <c r="D807" s="3"/>
      <c r="E807" s="1"/>
      <c r="F807" s="1"/>
      <c r="G807" s="1"/>
      <c r="H807" s="1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>
      <c r="A808" s="1"/>
      <c r="B808" s="2"/>
      <c r="C808" s="3"/>
      <c r="D808" s="3"/>
      <c r="E808" s="1"/>
      <c r="F808" s="1"/>
      <c r="G808" s="1"/>
      <c r="H808" s="1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>
      <c r="A809" s="1"/>
      <c r="B809" s="2"/>
      <c r="C809" s="3"/>
      <c r="D809" s="3"/>
      <c r="E809" s="1"/>
      <c r="F809" s="1"/>
      <c r="G809" s="1"/>
      <c r="H809" s="1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>
      <c r="A810" s="1"/>
      <c r="B810" s="2"/>
      <c r="C810" s="3"/>
      <c r="D810" s="3"/>
      <c r="E810" s="1"/>
      <c r="F810" s="1"/>
      <c r="G810" s="1"/>
      <c r="H810" s="1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>
      <c r="A811" s="1"/>
      <c r="B811" s="2"/>
      <c r="C811" s="3"/>
      <c r="D811" s="3"/>
      <c r="E811" s="1"/>
      <c r="F811" s="1"/>
      <c r="G811" s="1"/>
      <c r="H811" s="1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>
      <c r="A812" s="1"/>
      <c r="B812" s="2"/>
      <c r="C812" s="3"/>
      <c r="D812" s="3"/>
      <c r="E812" s="1"/>
      <c r="F812" s="1"/>
      <c r="G812" s="1"/>
      <c r="H812" s="1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>
      <c r="A813" s="1"/>
      <c r="B813" s="2"/>
      <c r="C813" s="3"/>
      <c r="D813" s="3"/>
      <c r="E813" s="1"/>
      <c r="F813" s="1"/>
      <c r="G813" s="1"/>
      <c r="H813" s="1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>
      <c r="A814" s="1"/>
      <c r="B814" s="2"/>
      <c r="C814" s="3"/>
      <c r="D814" s="3"/>
      <c r="E814" s="1"/>
      <c r="F814" s="1"/>
      <c r="G814" s="1"/>
      <c r="H814" s="1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>
      <c r="A815" s="1"/>
      <c r="B815" s="2"/>
      <c r="C815" s="3"/>
      <c r="D815" s="3"/>
      <c r="E815" s="1"/>
      <c r="F815" s="1"/>
      <c r="G815" s="1"/>
      <c r="H815" s="1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>
      <c r="A816" s="1"/>
      <c r="B816" s="2"/>
      <c r="C816" s="3"/>
      <c r="D816" s="3"/>
      <c r="E816" s="1"/>
      <c r="F816" s="1"/>
      <c r="G816" s="1"/>
      <c r="H816" s="1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>
      <c r="A817" s="1"/>
      <c r="B817" s="2"/>
      <c r="C817" s="3"/>
      <c r="D817" s="3"/>
      <c r="E817" s="1"/>
      <c r="F817" s="1"/>
      <c r="G817" s="1"/>
      <c r="H817" s="1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>
      <c r="A818" s="1"/>
      <c r="B818" s="2"/>
      <c r="C818" s="3"/>
      <c r="D818" s="3"/>
      <c r="E818" s="1"/>
      <c r="F818" s="1"/>
      <c r="G818" s="1"/>
      <c r="H818" s="1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>
      <c r="A819" s="1"/>
      <c r="B819" s="2"/>
      <c r="C819" s="3"/>
      <c r="D819" s="3"/>
      <c r="E819" s="1"/>
      <c r="F819" s="1"/>
      <c r="G819" s="1"/>
      <c r="H819" s="1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>
      <c r="A820" s="1"/>
      <c r="B820" s="2"/>
      <c r="C820" s="3"/>
      <c r="D820" s="3"/>
      <c r="E820" s="1"/>
      <c r="F820" s="1"/>
      <c r="G820" s="1"/>
      <c r="H820" s="1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>
      <c r="A821" s="1"/>
      <c r="B821" s="2"/>
      <c r="C821" s="3"/>
      <c r="D821" s="3"/>
      <c r="E821" s="1"/>
      <c r="F821" s="1"/>
      <c r="G821" s="1"/>
      <c r="H821" s="1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>
      <c r="A822" s="1"/>
      <c r="B822" s="2"/>
      <c r="C822" s="3"/>
      <c r="D822" s="3"/>
      <c r="E822" s="1"/>
      <c r="F822" s="1"/>
      <c r="G822" s="1"/>
      <c r="H822" s="1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>
      <c r="A823" s="1"/>
      <c r="B823" s="2"/>
      <c r="C823" s="3"/>
      <c r="D823" s="3"/>
      <c r="E823" s="1"/>
      <c r="F823" s="1"/>
      <c r="G823" s="1"/>
      <c r="H823" s="1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>
      <c r="A824" s="1"/>
      <c r="B824" s="2"/>
      <c r="C824" s="3"/>
      <c r="D824" s="3"/>
      <c r="E824" s="1"/>
      <c r="F824" s="1"/>
      <c r="G824" s="1"/>
      <c r="H824" s="1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>
      <c r="A825" s="1"/>
      <c r="B825" s="2"/>
      <c r="C825" s="3"/>
      <c r="D825" s="3"/>
      <c r="E825" s="1"/>
      <c r="F825" s="1"/>
      <c r="G825" s="1"/>
      <c r="H825" s="1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>
      <c r="A826" s="1"/>
      <c r="B826" s="2"/>
      <c r="C826" s="3"/>
      <c r="D826" s="3"/>
      <c r="E826" s="1"/>
      <c r="F826" s="1"/>
      <c r="G826" s="1"/>
      <c r="H826" s="1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>
      <c r="A827" s="1"/>
      <c r="B827" s="2"/>
      <c r="C827" s="3"/>
      <c r="D827" s="3"/>
      <c r="E827" s="1"/>
      <c r="F827" s="1"/>
      <c r="G827" s="1"/>
      <c r="H827" s="1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>
      <c r="A828" s="1"/>
      <c r="B828" s="2"/>
      <c r="C828" s="3"/>
      <c r="D828" s="3"/>
      <c r="E828" s="1"/>
      <c r="F828" s="1"/>
      <c r="G828" s="1"/>
      <c r="H828" s="1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>
      <c r="A829" s="1"/>
      <c r="B829" s="2"/>
      <c r="C829" s="3"/>
      <c r="D829" s="3"/>
      <c r="E829" s="1"/>
      <c r="F829" s="1"/>
      <c r="G829" s="1"/>
      <c r="H829" s="1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>
      <c r="A830" s="1"/>
      <c r="B830" s="2"/>
      <c r="C830" s="3"/>
      <c r="D830" s="3"/>
      <c r="E830" s="1"/>
      <c r="F830" s="1"/>
      <c r="G830" s="1"/>
      <c r="H830" s="1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>
      <c r="A831" s="1"/>
      <c r="B831" s="2"/>
      <c r="C831" s="3"/>
      <c r="D831" s="3"/>
      <c r="E831" s="1"/>
      <c r="F831" s="1"/>
      <c r="G831" s="1"/>
      <c r="H831" s="1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>
      <c r="A832" s="1"/>
      <c r="B832" s="2"/>
      <c r="C832" s="3"/>
      <c r="D832" s="3"/>
      <c r="E832" s="1"/>
      <c r="F832" s="1"/>
      <c r="G832" s="1"/>
      <c r="H832" s="1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>
      <c r="A833" s="1"/>
      <c r="B833" s="2"/>
      <c r="C833" s="3"/>
      <c r="D833" s="3"/>
      <c r="E833" s="1"/>
      <c r="F833" s="1"/>
      <c r="G833" s="1"/>
      <c r="H833" s="1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>
      <c r="A834" s="1"/>
      <c r="B834" s="2"/>
      <c r="C834" s="3"/>
      <c r="D834" s="3"/>
      <c r="E834" s="1"/>
      <c r="F834" s="1"/>
      <c r="G834" s="1"/>
      <c r="H834" s="1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>
      <c r="A835" s="1"/>
      <c r="B835" s="2"/>
      <c r="C835" s="3"/>
      <c r="D835" s="3"/>
      <c r="E835" s="1"/>
      <c r="F835" s="1"/>
      <c r="G835" s="1"/>
      <c r="H835" s="1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>
      <c r="A836" s="1"/>
      <c r="B836" s="2"/>
      <c r="C836" s="3"/>
      <c r="D836" s="3"/>
      <c r="E836" s="1"/>
      <c r="F836" s="1"/>
      <c r="G836" s="1"/>
      <c r="H836" s="1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>
      <c r="A837" s="1"/>
      <c r="B837" s="2"/>
      <c r="C837" s="3"/>
      <c r="D837" s="3"/>
      <c r="E837" s="1"/>
      <c r="F837" s="1"/>
      <c r="G837" s="1"/>
      <c r="H837" s="1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>
      <c r="A838" s="1"/>
      <c r="B838" s="2"/>
      <c r="C838" s="3"/>
      <c r="D838" s="3"/>
      <c r="E838" s="1"/>
      <c r="F838" s="1"/>
      <c r="G838" s="1"/>
      <c r="H838" s="1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>
      <c r="A839" s="1"/>
      <c r="B839" s="2"/>
      <c r="C839" s="3"/>
      <c r="D839" s="3"/>
      <c r="E839" s="1"/>
      <c r="F839" s="1"/>
      <c r="G839" s="1"/>
      <c r="H839" s="1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>
      <c r="A840" s="1"/>
      <c r="B840" s="2"/>
      <c r="C840" s="3"/>
      <c r="D840" s="3"/>
      <c r="E840" s="1"/>
      <c r="F840" s="1"/>
      <c r="G840" s="1"/>
      <c r="H840" s="1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>
      <c r="A841" s="1"/>
      <c r="B841" s="2"/>
      <c r="C841" s="3"/>
      <c r="D841" s="3"/>
      <c r="E841" s="1"/>
      <c r="F841" s="1"/>
      <c r="G841" s="1"/>
      <c r="H841" s="1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>
      <c r="A842" s="1"/>
      <c r="B842" s="2"/>
      <c r="C842" s="3"/>
      <c r="D842" s="3"/>
      <c r="E842" s="1"/>
      <c r="F842" s="1"/>
      <c r="G842" s="1"/>
      <c r="H842" s="1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>
      <c r="A843" s="1"/>
      <c r="B843" s="2"/>
      <c r="C843" s="3"/>
      <c r="D843" s="3"/>
      <c r="E843" s="1"/>
      <c r="F843" s="1"/>
      <c r="G843" s="1"/>
      <c r="H843" s="1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>
      <c r="A844" s="1"/>
      <c r="B844" s="2"/>
      <c r="C844" s="3"/>
      <c r="D844" s="3"/>
      <c r="E844" s="1"/>
      <c r="F844" s="1"/>
      <c r="G844" s="1"/>
      <c r="H844" s="1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>
      <c r="A845" s="1"/>
      <c r="B845" s="2"/>
      <c r="C845" s="3"/>
      <c r="D845" s="3"/>
      <c r="E845" s="1"/>
      <c r="F845" s="1"/>
      <c r="G845" s="1"/>
      <c r="H845" s="1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>
      <c r="A846" s="1"/>
      <c r="B846" s="2"/>
      <c r="C846" s="3"/>
      <c r="D846" s="3"/>
      <c r="E846" s="1"/>
      <c r="F846" s="1"/>
      <c r="G846" s="1"/>
      <c r="H846" s="1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>
      <c r="A847" s="1"/>
      <c r="B847" s="2"/>
      <c r="C847" s="3"/>
      <c r="D847" s="3"/>
      <c r="E847" s="1"/>
      <c r="F847" s="1"/>
      <c r="G847" s="1"/>
      <c r="H847" s="1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>
      <c r="A848" s="1"/>
      <c r="B848" s="2"/>
      <c r="C848" s="3"/>
      <c r="D848" s="3"/>
      <c r="E848" s="1"/>
      <c r="F848" s="1"/>
      <c r="G848" s="1"/>
      <c r="H848" s="1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>
      <c r="A849" s="1"/>
      <c r="B849" s="2"/>
      <c r="C849" s="3"/>
      <c r="D849" s="3"/>
      <c r="E849" s="1"/>
      <c r="F849" s="1"/>
      <c r="G849" s="1"/>
      <c r="H849" s="1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>
      <c r="A850" s="1"/>
      <c r="B850" s="2"/>
      <c r="C850" s="3"/>
      <c r="D850" s="3"/>
      <c r="E850" s="1"/>
      <c r="F850" s="1"/>
      <c r="G850" s="1"/>
      <c r="H850" s="1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>
      <c r="A851" s="1"/>
      <c r="B851" s="2"/>
      <c r="C851" s="3"/>
      <c r="D851" s="3"/>
      <c r="E851" s="1"/>
      <c r="F851" s="1"/>
      <c r="G851" s="1"/>
      <c r="H851" s="1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>
      <c r="A852" s="1"/>
      <c r="B852" s="2"/>
      <c r="C852" s="3"/>
      <c r="D852" s="3"/>
      <c r="E852" s="1"/>
      <c r="F852" s="1"/>
      <c r="G852" s="1"/>
      <c r="H852" s="1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>
      <c r="A853" s="1"/>
      <c r="B853" s="2"/>
      <c r="C853" s="3"/>
      <c r="D853" s="3"/>
      <c r="E853" s="1"/>
      <c r="F853" s="1"/>
      <c r="G853" s="1"/>
      <c r="H853" s="1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>
      <c r="A854" s="1"/>
      <c r="B854" s="2"/>
      <c r="C854" s="3"/>
      <c r="D854" s="3"/>
      <c r="E854" s="1"/>
      <c r="F854" s="1"/>
      <c r="G854" s="1"/>
      <c r="H854" s="1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>
      <c r="A855" s="1"/>
      <c r="B855" s="2"/>
      <c r="C855" s="3"/>
      <c r="D855" s="3"/>
      <c r="E855" s="1"/>
      <c r="F855" s="1"/>
      <c r="G855" s="1"/>
      <c r="H855" s="1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>
      <c r="A856" s="1"/>
      <c r="B856" s="2"/>
      <c r="C856" s="3"/>
      <c r="D856" s="3"/>
      <c r="E856" s="1"/>
      <c r="F856" s="1"/>
      <c r="G856" s="1"/>
      <c r="H856" s="1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>
      <c r="A857" s="1"/>
      <c r="B857" s="2"/>
      <c r="C857" s="3"/>
      <c r="D857" s="3"/>
      <c r="E857" s="1"/>
      <c r="F857" s="1"/>
      <c r="G857" s="1"/>
      <c r="H857" s="1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>
      <c r="A858" s="1"/>
      <c r="B858" s="2"/>
      <c r="C858" s="3"/>
      <c r="D858" s="3"/>
      <c r="E858" s="1"/>
      <c r="F858" s="1"/>
      <c r="G858" s="1"/>
      <c r="H858" s="1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>
      <c r="A859" s="1"/>
      <c r="B859" s="2"/>
      <c r="C859" s="3"/>
      <c r="D859" s="3"/>
      <c r="E859" s="1"/>
      <c r="F859" s="1"/>
      <c r="G859" s="1"/>
      <c r="H859" s="1"/>
      <c r="I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>
      <c r="A860" s="1"/>
      <c r="B860" s="2"/>
      <c r="C860" s="3"/>
      <c r="D860" s="3"/>
      <c r="E860" s="1"/>
      <c r="F860" s="1"/>
      <c r="G860" s="1"/>
      <c r="H860" s="1"/>
      <c r="I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>
      <c r="A861" s="1"/>
      <c r="B861" s="2"/>
      <c r="C861" s="3"/>
      <c r="D861" s="3"/>
      <c r="E861" s="1"/>
      <c r="F861" s="1"/>
      <c r="G861" s="1"/>
      <c r="H861" s="1"/>
      <c r="I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>
      <c r="A862" s="1"/>
      <c r="B862" s="2"/>
      <c r="C862" s="3"/>
      <c r="D862" s="3"/>
      <c r="E862" s="1"/>
      <c r="F862" s="1"/>
      <c r="G862" s="1"/>
      <c r="H862" s="1"/>
      <c r="I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>
      <c r="A863" s="1"/>
      <c r="B863" s="2"/>
      <c r="C863" s="3"/>
      <c r="D863" s="3"/>
      <c r="E863" s="1"/>
      <c r="F863" s="1"/>
      <c r="G863" s="1"/>
      <c r="H863" s="1"/>
      <c r="I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>
      <c r="A864" s="1"/>
      <c r="B864" s="2"/>
      <c r="C864" s="3"/>
      <c r="D864" s="3"/>
      <c r="E864" s="1"/>
      <c r="F864" s="1"/>
      <c r="G864" s="1"/>
      <c r="H864" s="1"/>
      <c r="I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>
      <c r="A865" s="1"/>
      <c r="B865" s="2"/>
      <c r="C865" s="3"/>
      <c r="D865" s="3"/>
      <c r="E865" s="1"/>
      <c r="F865" s="1"/>
      <c r="G865" s="1"/>
      <c r="H865" s="1"/>
      <c r="I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>
      <c r="A866" s="1"/>
      <c r="B866" s="2"/>
      <c r="C866" s="3"/>
      <c r="D866" s="3"/>
      <c r="E866" s="1"/>
      <c r="F866" s="1"/>
      <c r="G866" s="1"/>
      <c r="H866" s="1"/>
      <c r="I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>
      <c r="A867" s="1"/>
      <c r="B867" s="2"/>
      <c r="C867" s="3"/>
      <c r="D867" s="3"/>
      <c r="E867" s="1"/>
      <c r="F867" s="1"/>
      <c r="G867" s="1"/>
      <c r="H867" s="1"/>
      <c r="I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>
      <c r="A868" s="1"/>
      <c r="B868" s="2"/>
      <c r="C868" s="3"/>
      <c r="D868" s="3"/>
      <c r="E868" s="1"/>
      <c r="F868" s="1"/>
      <c r="G868" s="1"/>
      <c r="H868" s="1"/>
      <c r="I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>
      <c r="A869" s="1"/>
      <c r="B869" s="2"/>
      <c r="C869" s="3"/>
      <c r="D869" s="3"/>
      <c r="E869" s="1"/>
      <c r="F869" s="1"/>
      <c r="G869" s="1"/>
      <c r="H869" s="1"/>
      <c r="I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>
      <c r="A870" s="1"/>
      <c r="B870" s="2"/>
      <c r="C870" s="3"/>
      <c r="D870" s="3"/>
      <c r="E870" s="1"/>
      <c r="F870" s="1"/>
      <c r="G870" s="1"/>
      <c r="H870" s="1"/>
      <c r="I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>
      <c r="A871" s="1"/>
      <c r="B871" s="2"/>
      <c r="C871" s="3"/>
      <c r="D871" s="3"/>
      <c r="E871" s="1"/>
      <c r="F871" s="1"/>
      <c r="G871" s="1"/>
      <c r="H871" s="1"/>
      <c r="I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>
      <c r="A872" s="1"/>
      <c r="B872" s="2"/>
      <c r="C872" s="3"/>
      <c r="D872" s="3"/>
      <c r="E872" s="1"/>
      <c r="F872" s="1"/>
      <c r="G872" s="1"/>
      <c r="H872" s="1"/>
      <c r="I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>
      <c r="A873" s="1"/>
      <c r="B873" s="2"/>
      <c r="C873" s="3"/>
      <c r="D873" s="3"/>
      <c r="E873" s="1"/>
      <c r="F873" s="1"/>
      <c r="G873" s="1"/>
      <c r="H873" s="1"/>
      <c r="I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>
      <c r="A874" s="1"/>
      <c r="B874" s="2"/>
      <c r="C874" s="3"/>
      <c r="D874" s="3"/>
      <c r="E874" s="1"/>
      <c r="F874" s="1"/>
      <c r="G874" s="1"/>
      <c r="H874" s="1"/>
      <c r="I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</sheetData>
  <mergeCells count="32">
    <mergeCell ref="F4:H4"/>
    <mergeCell ref="F5:H5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B39:H39"/>
    <mergeCell ref="F40:H40"/>
    <mergeCell ref="F41:H41"/>
    <mergeCell ref="F43:H43"/>
    <mergeCell ref="F26:H26"/>
    <mergeCell ref="F27:H27"/>
    <mergeCell ref="F28:H28"/>
    <mergeCell ref="F29:H29"/>
    <mergeCell ref="B34:H34"/>
    <mergeCell ref="F35:H35"/>
    <mergeCell ref="F36:H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9.0" topLeftCell="A10" activePane="bottomLeft" state="frozen"/>
      <selection activeCell="B11" sqref="B11" pane="bottomLeft"/>
    </sheetView>
  </sheetViews>
  <sheetFormatPr customHeight="1" defaultColWidth="12.63" defaultRowHeight="15.75"/>
  <cols>
    <col customWidth="1" min="2" max="2" width="33.88"/>
    <col customWidth="1" min="9" max="9" width="17.5"/>
    <col customWidth="1" min="24" max="24" width="6.13"/>
    <col customWidth="1" min="34" max="34" width="6.38"/>
    <col customWidth="1" min="35" max="36" width="20.5"/>
    <col customWidth="1" min="38" max="41" width="19.38"/>
    <col customWidth="1" min="43" max="47" width="22.63"/>
  </cols>
  <sheetData>
    <row r="1">
      <c r="A1" s="1"/>
      <c r="B1" s="30"/>
      <c r="C1" s="31"/>
      <c r="D1" s="31"/>
      <c r="E1" s="34"/>
      <c r="F1" s="35"/>
      <c r="G1" s="3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6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9"/>
      <c r="AI1" s="37"/>
      <c r="AJ1" s="37"/>
      <c r="AK1" s="32"/>
      <c r="AL1" s="37"/>
      <c r="AM1" s="37"/>
      <c r="AN1" s="37"/>
      <c r="AO1" s="37"/>
      <c r="AP1" s="32"/>
      <c r="AQ1" s="37"/>
      <c r="AR1" s="37"/>
      <c r="AS1" s="37"/>
      <c r="AT1" s="37"/>
      <c r="AU1" s="37"/>
    </row>
    <row r="2">
      <c r="A2" s="1"/>
      <c r="B2" s="30"/>
      <c r="C2" s="31"/>
      <c r="D2" s="31"/>
      <c r="E2" s="34"/>
      <c r="F2" s="35"/>
      <c r="G2" s="3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6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9"/>
      <c r="AI2" s="38" t="s">
        <v>54</v>
      </c>
      <c r="AJ2" s="17"/>
      <c r="AK2" s="1"/>
      <c r="AL2" s="38" t="s">
        <v>55</v>
      </c>
      <c r="AM2" s="16"/>
      <c r="AN2" s="16"/>
      <c r="AO2" s="17"/>
      <c r="AP2" s="1"/>
      <c r="AQ2" s="38" t="s">
        <v>56</v>
      </c>
      <c r="AR2" s="17"/>
      <c r="AS2" s="39"/>
      <c r="AT2" s="39"/>
      <c r="AU2" s="39"/>
    </row>
    <row r="3">
      <c r="A3" s="1"/>
      <c r="B3" s="2"/>
      <c r="C3" s="3"/>
      <c r="D3" s="3"/>
      <c r="E3" s="40"/>
      <c r="F3" s="35"/>
      <c r="G3" s="3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6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41"/>
      <c r="AI3" s="4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>
      <c r="A4" s="1"/>
      <c r="B4" s="2"/>
      <c r="C4" s="3"/>
      <c r="D4" s="3"/>
      <c r="E4" s="40"/>
      <c r="F4" s="35"/>
      <c r="G4" s="3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36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41" t="s">
        <v>57</v>
      </c>
      <c r="AJ4" s="41" t="s">
        <v>58</v>
      </c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>
      <c r="A5" s="42" t="s">
        <v>59</v>
      </c>
      <c r="B5" s="43" t="s">
        <v>60</v>
      </c>
      <c r="C5" s="42" t="s">
        <v>61</v>
      </c>
      <c r="D5" s="42" t="s">
        <v>62</v>
      </c>
      <c r="E5" s="44" t="s">
        <v>63</v>
      </c>
      <c r="F5" s="44" t="s">
        <v>64</v>
      </c>
      <c r="G5" s="44" t="s">
        <v>65</v>
      </c>
      <c r="H5" s="42" t="s">
        <v>66</v>
      </c>
      <c r="I5" s="42" t="s">
        <v>67</v>
      </c>
      <c r="J5" s="42" t="s">
        <v>68</v>
      </c>
      <c r="K5" s="42" t="s">
        <v>69</v>
      </c>
      <c r="L5" s="42" t="s">
        <v>70</v>
      </c>
      <c r="M5" s="42" t="s">
        <v>71</v>
      </c>
      <c r="N5" s="42" t="s">
        <v>72</v>
      </c>
      <c r="O5" s="42" t="s">
        <v>24</v>
      </c>
      <c r="P5" s="42" t="s">
        <v>26</v>
      </c>
      <c r="Q5" s="42" t="s">
        <v>27</v>
      </c>
      <c r="R5" s="42" t="s">
        <v>28</v>
      </c>
      <c r="S5" s="42" t="s">
        <v>29</v>
      </c>
      <c r="T5" s="42" t="s">
        <v>30</v>
      </c>
      <c r="U5" s="45" t="s">
        <v>73</v>
      </c>
      <c r="V5" s="42" t="s">
        <v>74</v>
      </c>
      <c r="W5" s="42" t="s">
        <v>75</v>
      </c>
      <c r="X5" s="46"/>
      <c r="Y5" s="42" t="s">
        <v>76</v>
      </c>
      <c r="Z5" s="42" t="s">
        <v>77</v>
      </c>
      <c r="AA5" s="42" t="s">
        <v>78</v>
      </c>
      <c r="AB5" s="46"/>
      <c r="AC5" s="47" t="s">
        <v>79</v>
      </c>
      <c r="AD5" s="47" t="s">
        <v>6</v>
      </c>
      <c r="AE5" s="47" t="s">
        <v>80</v>
      </c>
      <c r="AF5" s="42" t="s">
        <v>81</v>
      </c>
      <c r="AG5" s="42" t="s">
        <v>82</v>
      </c>
      <c r="AH5" s="46"/>
      <c r="AI5" s="42" t="s">
        <v>83</v>
      </c>
      <c r="AJ5" s="48" t="s">
        <v>84</v>
      </c>
      <c r="AK5" s="49"/>
      <c r="AL5" s="48" t="s">
        <v>85</v>
      </c>
      <c r="AM5" s="48" t="s">
        <v>85</v>
      </c>
      <c r="AN5" s="48" t="s">
        <v>86</v>
      </c>
      <c r="AO5" s="48" t="s">
        <v>86</v>
      </c>
      <c r="AP5" s="49"/>
      <c r="AQ5" s="48" t="s">
        <v>87</v>
      </c>
      <c r="AR5" s="48" t="s">
        <v>88</v>
      </c>
      <c r="AS5" s="48" t="s">
        <v>89</v>
      </c>
      <c r="AT5" s="50"/>
      <c r="AU5" s="50"/>
    </row>
    <row r="6">
      <c r="A6" s="51"/>
      <c r="B6" s="51"/>
      <c r="C6" s="51"/>
      <c r="D6" s="51"/>
      <c r="E6" s="52"/>
      <c r="F6" s="52"/>
      <c r="G6" s="52"/>
      <c r="H6" s="51"/>
      <c r="I6" s="53"/>
      <c r="J6" s="53">
        <f>Calculation!$E$12</f>
        <v>0.95</v>
      </c>
      <c r="K6" s="53">
        <f>Calculation!$E$13</f>
        <v>0.75</v>
      </c>
      <c r="L6" s="53">
        <f>Calculation!$E$14</f>
        <v>1.5</v>
      </c>
      <c r="M6" s="53">
        <f>Calculation!$E$15</f>
        <v>0.15</v>
      </c>
      <c r="N6" s="53">
        <f>Calculation!$E$16</f>
        <v>1.84</v>
      </c>
      <c r="O6" s="53">
        <f>Calculation!$E$17</f>
        <v>0.1</v>
      </c>
      <c r="P6" s="53">
        <f>Calculation!$E$18</f>
        <v>0.1</v>
      </c>
      <c r="Q6" s="53">
        <f>Calculation!$E$19</f>
        <v>0.07</v>
      </c>
      <c r="R6" s="53">
        <f>Calculation!$E$20</f>
        <v>0.1</v>
      </c>
      <c r="S6" s="54">
        <f>Calculation!$E$21</f>
        <v>0.0125</v>
      </c>
      <c r="T6" s="53">
        <f>Calculation!$E$22</f>
        <v>0.5</v>
      </c>
      <c r="U6" s="55">
        <f>Calculation!$D$27</f>
        <v>0.001</v>
      </c>
      <c r="V6" s="53">
        <f>Calculation!$D$26</f>
        <v>35</v>
      </c>
      <c r="W6" s="51"/>
      <c r="X6" s="56"/>
      <c r="Y6" s="51"/>
      <c r="Z6" s="53">
        <f>Calculation!$D$24</f>
        <v>55</v>
      </c>
      <c r="AA6" s="53">
        <f>Calculation!$D$25</f>
        <v>15</v>
      </c>
      <c r="AB6" s="56"/>
      <c r="AC6" s="51"/>
      <c r="AD6" s="53">
        <f>Calculation!$D$31</f>
        <v>2550</v>
      </c>
      <c r="AE6" s="51"/>
      <c r="AF6" s="51"/>
      <c r="AG6" s="51"/>
      <c r="AH6" s="56"/>
      <c r="AI6" s="53">
        <f>Calculation!$D$40</f>
        <v>7.99</v>
      </c>
      <c r="AJ6" s="54">
        <f>Calculation!$D$41</f>
        <v>0.016</v>
      </c>
      <c r="AK6" s="57"/>
      <c r="AL6" s="51"/>
      <c r="AM6" s="51"/>
      <c r="AN6" s="53">
        <f>Calculation!$D$35</f>
        <v>0.3</v>
      </c>
      <c r="AO6" s="54">
        <f>Calculation!$D$36</f>
        <v>0.0045</v>
      </c>
      <c r="AP6" s="57"/>
      <c r="AQ6" s="58"/>
      <c r="AR6" s="59"/>
      <c r="AS6" s="59"/>
      <c r="AT6" s="60"/>
      <c r="AU6" s="60"/>
    </row>
    <row r="7">
      <c r="A7" s="61"/>
      <c r="B7" s="53"/>
      <c r="C7" s="53"/>
      <c r="D7" s="62"/>
      <c r="E7" s="52"/>
      <c r="F7" s="63"/>
      <c r="G7" s="63"/>
      <c r="H7" s="61"/>
      <c r="I7" s="53"/>
      <c r="J7" s="53" t="s">
        <v>16</v>
      </c>
      <c r="K7" s="53" t="s">
        <v>16</v>
      </c>
      <c r="L7" s="53" t="s">
        <v>90</v>
      </c>
      <c r="M7" s="53" t="s">
        <v>91</v>
      </c>
      <c r="N7" s="53" t="s">
        <v>92</v>
      </c>
      <c r="O7" s="53" t="s">
        <v>25</v>
      </c>
      <c r="P7" s="53" t="s">
        <v>25</v>
      </c>
      <c r="Q7" s="53" t="s">
        <v>16</v>
      </c>
      <c r="R7" s="53" t="s">
        <v>16</v>
      </c>
      <c r="S7" s="53" t="s">
        <v>16</v>
      </c>
      <c r="T7" s="53" t="s">
        <v>16</v>
      </c>
      <c r="U7" s="55" t="s">
        <v>93</v>
      </c>
      <c r="V7" s="53" t="s">
        <v>16</v>
      </c>
      <c r="W7" s="61"/>
      <c r="X7" s="64"/>
      <c r="Y7" s="61"/>
      <c r="Z7" s="62">
        <f>Calculation!$D$28</f>
        <v>4</v>
      </c>
      <c r="AA7" s="62">
        <f>Calculation!$D$29</f>
        <v>4</v>
      </c>
      <c r="AB7" s="64"/>
      <c r="AC7" s="61"/>
      <c r="AD7" s="61"/>
      <c r="AE7" s="61"/>
      <c r="AF7" s="61"/>
      <c r="AG7" s="61"/>
      <c r="AH7" s="64"/>
      <c r="AI7" s="61"/>
      <c r="AJ7" s="61"/>
      <c r="AK7" s="64"/>
      <c r="AL7" s="53" t="s">
        <v>94</v>
      </c>
      <c r="AM7" s="53" t="s">
        <v>95</v>
      </c>
      <c r="AN7" s="53" t="s">
        <v>94</v>
      </c>
      <c r="AO7" s="53" t="s">
        <v>95</v>
      </c>
      <c r="AP7" s="64"/>
      <c r="AQ7" s="53" t="s">
        <v>96</v>
      </c>
      <c r="AR7" s="61"/>
      <c r="AS7" s="61"/>
      <c r="AT7" s="65"/>
      <c r="AU7" s="65"/>
    </row>
    <row r="8">
      <c r="A8" s="61"/>
      <c r="B8" s="53"/>
      <c r="C8" s="53"/>
      <c r="D8" s="62"/>
      <c r="E8" s="52"/>
      <c r="F8" s="63"/>
      <c r="G8" s="63"/>
      <c r="H8" s="61"/>
      <c r="I8" s="61"/>
      <c r="J8" s="61"/>
      <c r="K8" s="61"/>
      <c r="L8" s="53" t="s">
        <v>97</v>
      </c>
      <c r="M8" s="61"/>
      <c r="N8" s="61"/>
      <c r="O8" s="61"/>
      <c r="P8" s="61"/>
      <c r="Q8" s="61"/>
      <c r="R8" s="61"/>
      <c r="S8" s="61"/>
      <c r="T8" s="61"/>
      <c r="U8" s="55" t="s">
        <v>98</v>
      </c>
      <c r="V8" s="61"/>
      <c r="W8" s="61"/>
      <c r="X8" s="64"/>
      <c r="Y8" s="61"/>
      <c r="Z8" s="61"/>
      <c r="AA8" s="61"/>
      <c r="AB8" s="64"/>
      <c r="AC8" s="61"/>
      <c r="AD8" s="61"/>
      <c r="AE8" s="61"/>
      <c r="AF8" s="61"/>
      <c r="AG8" s="61"/>
      <c r="AH8" s="64"/>
      <c r="AI8" s="61"/>
      <c r="AJ8" s="61"/>
      <c r="AK8" s="64"/>
      <c r="AL8" s="61"/>
      <c r="AM8" s="61"/>
      <c r="AN8" s="61"/>
      <c r="AO8" s="61"/>
      <c r="AP8" s="64"/>
      <c r="AQ8" s="61"/>
      <c r="AR8" s="61"/>
      <c r="AS8" s="61"/>
      <c r="AT8" s="65"/>
      <c r="AU8" s="65"/>
    </row>
    <row r="9">
      <c r="A9" s="66"/>
      <c r="B9" s="67"/>
      <c r="C9" s="67"/>
      <c r="D9" s="68"/>
      <c r="E9" s="69"/>
      <c r="F9" s="70"/>
      <c r="G9" s="70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71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4"/>
      <c r="AM9" s="64"/>
      <c r="AN9" s="64"/>
      <c r="AO9" s="64"/>
      <c r="AP9" s="66"/>
      <c r="AQ9" s="66"/>
      <c r="AR9" s="66"/>
      <c r="AS9" s="66"/>
      <c r="AT9" s="66"/>
      <c r="AU9" s="66"/>
    </row>
    <row r="10">
      <c r="A10" s="66"/>
      <c r="B10" s="67"/>
      <c r="C10" s="67"/>
      <c r="D10" s="68"/>
      <c r="E10" s="69"/>
      <c r="F10" s="70"/>
      <c r="G10" s="70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71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4"/>
      <c r="AM10" s="64"/>
      <c r="AN10" s="64"/>
      <c r="AO10" s="64"/>
      <c r="AP10" s="66"/>
      <c r="AQ10" s="66"/>
      <c r="AR10" s="66"/>
      <c r="AS10" s="66"/>
      <c r="AT10" s="66"/>
      <c r="AU10" s="66"/>
    </row>
    <row r="11">
      <c r="A11" s="72"/>
      <c r="B11" s="73"/>
      <c r="C11" s="73"/>
      <c r="D11" s="74"/>
      <c r="E11" s="75"/>
      <c r="F11" s="76"/>
      <c r="G11" s="76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7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8"/>
      <c r="AM11" s="78"/>
      <c r="AN11" s="78"/>
      <c r="AO11" s="78"/>
      <c r="AP11" s="72"/>
      <c r="AQ11" s="72"/>
      <c r="AR11" s="72"/>
      <c r="AS11" s="72"/>
      <c r="AT11" s="72"/>
      <c r="AU11" s="66"/>
    </row>
    <row r="12">
      <c r="A12" s="72"/>
      <c r="B12" s="79" t="s">
        <v>99</v>
      </c>
      <c r="C12" s="73"/>
      <c r="D12" s="74"/>
      <c r="E12" s="75"/>
      <c r="F12" s="76"/>
      <c r="G12" s="76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7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8"/>
      <c r="AM12" s="78"/>
      <c r="AN12" s="78"/>
      <c r="AO12" s="78"/>
      <c r="AP12" s="72"/>
      <c r="AQ12" s="72"/>
      <c r="AR12" s="72"/>
      <c r="AS12" s="72"/>
      <c r="AT12" s="72"/>
      <c r="AU12" s="66"/>
    </row>
    <row r="13">
      <c r="A13" s="80">
        <v>1.0</v>
      </c>
      <c r="B13" s="81" t="s">
        <v>100</v>
      </c>
      <c r="C13" s="81">
        <v>200.0</v>
      </c>
      <c r="D13" s="80">
        <v>22.0</v>
      </c>
      <c r="E13" s="82">
        <v>10.0</v>
      </c>
      <c r="F13" s="83"/>
      <c r="G13" s="83">
        <f t="shared" ref="G13:G15" si="2">E13*D13</f>
        <v>220</v>
      </c>
      <c r="H13" s="84">
        <f t="shared" ref="H13:H15" si="3">E13*C13</f>
        <v>2000</v>
      </c>
      <c r="I13" s="84">
        <f t="shared" ref="I13:I15" si="4">H13*D13</f>
        <v>44000</v>
      </c>
      <c r="J13" s="84"/>
      <c r="K13" s="84"/>
      <c r="L13" s="84">
        <f t="shared" ref="L13:L15" si="5">G13*$L$6</f>
        <v>330</v>
      </c>
      <c r="M13" s="84">
        <f t="shared" ref="M13:M15" si="6">G13*$M$6</f>
        <v>33</v>
      </c>
      <c r="N13" s="84"/>
      <c r="O13" s="84"/>
      <c r="P13" s="84">
        <f>G13*$P$6</f>
        <v>22</v>
      </c>
      <c r="Q13" s="84">
        <f t="shared" ref="Q13:Q15" si="7">G13*$Q$6</f>
        <v>15.4</v>
      </c>
      <c r="R13" s="84">
        <f t="shared" ref="R13:R15" si="8">G13*$R$6</f>
        <v>22</v>
      </c>
      <c r="S13" s="84">
        <f>I13*$S$6</f>
        <v>550</v>
      </c>
      <c r="T13" s="84">
        <f>G13*$T$6</f>
        <v>110</v>
      </c>
      <c r="U13" s="85">
        <f t="shared" ref="U13:U15" si="9">G13*$U$6</f>
        <v>0.22</v>
      </c>
      <c r="V13" s="84">
        <f t="shared" ref="V13:V15" si="10">U13*$V$6</f>
        <v>7.7</v>
      </c>
      <c r="W13" s="84">
        <f t="shared" ref="W13:W15" si="11">(U13*C13)+V13</f>
        <v>51.7</v>
      </c>
      <c r="X13" s="72"/>
      <c r="Y13" s="84">
        <f>L13+M13+P13+Q13+R13+S13+T13+W13</f>
        <v>1134.1</v>
      </c>
      <c r="Z13" s="72"/>
      <c r="AA13" s="72"/>
      <c r="AB13" s="72"/>
      <c r="AC13" s="72"/>
      <c r="AD13" s="72"/>
      <c r="AE13" s="72"/>
      <c r="AF13" s="84">
        <f t="shared" ref="AF13:AF15" si="12">I13</f>
        <v>44000</v>
      </c>
      <c r="AG13" s="84">
        <f t="shared" ref="AG13:AG15" si="13">AF13-W13</f>
        <v>43948.3</v>
      </c>
      <c r="AH13" s="72"/>
      <c r="AI13" s="84">
        <f t="shared" ref="AI13:AI15" si="14">G13*$AI$6</f>
        <v>1757.8</v>
      </c>
      <c r="AJ13" s="84">
        <f t="shared" ref="AJ13:AJ15" si="15">I13*$AJ$6</f>
        <v>704</v>
      </c>
      <c r="AK13" s="72"/>
      <c r="AL13" s="86">
        <f t="shared" ref="AL13:AM13" si="1">AI13-AN13</f>
        <v>1691.8</v>
      </c>
      <c r="AM13" s="86">
        <f t="shared" si="1"/>
        <v>506</v>
      </c>
      <c r="AN13" s="86">
        <f t="shared" ref="AN13:AN15" si="17">G13*$AN$6</f>
        <v>66</v>
      </c>
      <c r="AO13" s="86">
        <f t="shared" ref="AO13:AO15" si="18">I13*$AO$6</f>
        <v>198</v>
      </c>
      <c r="AP13" s="72"/>
      <c r="AQ13" s="84">
        <f t="shared" ref="AQ13:AQ15" si="19">Y13/G13</f>
        <v>5.155</v>
      </c>
      <c r="AR13" s="84">
        <f t="shared" ref="AR13:AR15" si="20">AL13+AM13</f>
        <v>2197.8</v>
      </c>
      <c r="AS13" s="72"/>
      <c r="AT13" s="72"/>
      <c r="AU13" s="66"/>
    </row>
    <row r="14">
      <c r="A14" s="80">
        <v>1.0</v>
      </c>
      <c r="B14" s="81" t="s">
        <v>101</v>
      </c>
      <c r="C14" s="81">
        <v>200.0</v>
      </c>
      <c r="D14" s="80">
        <v>22.0</v>
      </c>
      <c r="E14" s="87">
        <f t="shared" ref="E14:E15" si="21">$E$13</f>
        <v>10</v>
      </c>
      <c r="F14" s="83"/>
      <c r="G14" s="83">
        <f t="shared" si="2"/>
        <v>220</v>
      </c>
      <c r="H14" s="84">
        <f t="shared" si="3"/>
        <v>2000</v>
      </c>
      <c r="I14" s="84">
        <f t="shared" si="4"/>
        <v>44000</v>
      </c>
      <c r="J14" s="84">
        <f>G14*$J$6</f>
        <v>209</v>
      </c>
      <c r="K14" s="84"/>
      <c r="L14" s="84">
        <f t="shared" si="5"/>
        <v>330</v>
      </c>
      <c r="M14" s="84">
        <f t="shared" si="6"/>
        <v>33</v>
      </c>
      <c r="N14" s="84">
        <f t="shared" ref="N14:N15" si="22">G14*$N$6</f>
        <v>404.8</v>
      </c>
      <c r="O14" s="84">
        <f t="shared" ref="O14:O15" si="23">G14*$O$6</f>
        <v>22</v>
      </c>
      <c r="P14" s="84"/>
      <c r="Q14" s="84">
        <f t="shared" si="7"/>
        <v>15.4</v>
      </c>
      <c r="R14" s="84">
        <f t="shared" si="8"/>
        <v>22</v>
      </c>
      <c r="S14" s="84"/>
      <c r="T14" s="84"/>
      <c r="U14" s="85">
        <f t="shared" si="9"/>
        <v>0.22</v>
      </c>
      <c r="V14" s="84">
        <f t="shared" si="10"/>
        <v>7.7</v>
      </c>
      <c r="W14" s="84">
        <f t="shared" si="11"/>
        <v>51.7</v>
      </c>
      <c r="X14" s="72"/>
      <c r="Y14" s="84">
        <f>J14+L14+M14+N14+O14+Q14+R14+W14</f>
        <v>1087.9</v>
      </c>
      <c r="Z14" s="72"/>
      <c r="AA14" s="72"/>
      <c r="AB14" s="72"/>
      <c r="AC14" s="72"/>
      <c r="AD14" s="72"/>
      <c r="AE14" s="72"/>
      <c r="AF14" s="84">
        <f t="shared" si="12"/>
        <v>44000</v>
      </c>
      <c r="AG14" s="84">
        <f t="shared" si="13"/>
        <v>43948.3</v>
      </c>
      <c r="AH14" s="72"/>
      <c r="AI14" s="84">
        <f t="shared" si="14"/>
        <v>1757.8</v>
      </c>
      <c r="AJ14" s="84">
        <f t="shared" si="15"/>
        <v>704</v>
      </c>
      <c r="AK14" s="72"/>
      <c r="AL14" s="86">
        <f t="shared" ref="AL14:AM14" si="16">AI14-AN14</f>
        <v>1691.8</v>
      </c>
      <c r="AM14" s="86">
        <f t="shared" si="16"/>
        <v>506</v>
      </c>
      <c r="AN14" s="86">
        <f t="shared" si="17"/>
        <v>66</v>
      </c>
      <c r="AO14" s="86">
        <f t="shared" si="18"/>
        <v>198</v>
      </c>
      <c r="AP14" s="72"/>
      <c r="AQ14" s="84">
        <f t="shared" si="19"/>
        <v>4.945</v>
      </c>
      <c r="AR14" s="84">
        <f t="shared" si="20"/>
        <v>2197.8</v>
      </c>
      <c r="AS14" s="72"/>
      <c r="AT14" s="72"/>
      <c r="AU14" s="66"/>
    </row>
    <row r="15">
      <c r="A15" s="80">
        <v>1.0</v>
      </c>
      <c r="B15" s="81" t="s">
        <v>102</v>
      </c>
      <c r="C15" s="81">
        <v>200.0</v>
      </c>
      <c r="D15" s="80">
        <v>22.0</v>
      </c>
      <c r="E15" s="87">
        <f t="shared" si="21"/>
        <v>10</v>
      </c>
      <c r="F15" s="83"/>
      <c r="G15" s="83">
        <f t="shared" si="2"/>
        <v>220</v>
      </c>
      <c r="H15" s="84">
        <f t="shared" si="3"/>
        <v>2000</v>
      </c>
      <c r="I15" s="84">
        <f t="shared" si="4"/>
        <v>44000</v>
      </c>
      <c r="J15" s="84"/>
      <c r="K15" s="84">
        <f>G15*$K$6</f>
        <v>165</v>
      </c>
      <c r="L15" s="84">
        <f t="shared" si="5"/>
        <v>330</v>
      </c>
      <c r="M15" s="84">
        <f t="shared" si="6"/>
        <v>33</v>
      </c>
      <c r="N15" s="84">
        <f t="shared" si="22"/>
        <v>404.8</v>
      </c>
      <c r="O15" s="84">
        <f t="shared" si="23"/>
        <v>22</v>
      </c>
      <c r="P15" s="84"/>
      <c r="Q15" s="84">
        <f t="shared" si="7"/>
        <v>15.4</v>
      </c>
      <c r="R15" s="84">
        <f t="shared" si="8"/>
        <v>22</v>
      </c>
      <c r="S15" s="84"/>
      <c r="T15" s="84"/>
      <c r="U15" s="85">
        <f t="shared" si="9"/>
        <v>0.22</v>
      </c>
      <c r="V15" s="84">
        <f t="shared" si="10"/>
        <v>7.7</v>
      </c>
      <c r="W15" s="84">
        <f t="shared" si="11"/>
        <v>51.7</v>
      </c>
      <c r="X15" s="72"/>
      <c r="Y15" s="84">
        <f>K15+L15+M15+N15+O15+Q15+R15+W15</f>
        <v>1043.9</v>
      </c>
      <c r="Z15" s="72"/>
      <c r="AA15" s="72"/>
      <c r="AB15" s="72"/>
      <c r="AC15" s="72"/>
      <c r="AD15" s="72"/>
      <c r="AE15" s="72"/>
      <c r="AF15" s="84">
        <f t="shared" si="12"/>
        <v>44000</v>
      </c>
      <c r="AG15" s="84">
        <f t="shared" si="13"/>
        <v>43948.3</v>
      </c>
      <c r="AH15" s="72"/>
      <c r="AI15" s="84">
        <f t="shared" si="14"/>
        <v>1757.8</v>
      </c>
      <c r="AJ15" s="84">
        <f t="shared" si="15"/>
        <v>704</v>
      </c>
      <c r="AK15" s="72"/>
      <c r="AL15" s="86">
        <f t="shared" ref="AL15:AM15" si="24">AI15-AN15</f>
        <v>1691.8</v>
      </c>
      <c r="AM15" s="86">
        <f t="shared" si="24"/>
        <v>506</v>
      </c>
      <c r="AN15" s="86">
        <f t="shared" si="17"/>
        <v>66</v>
      </c>
      <c r="AO15" s="86">
        <f t="shared" si="18"/>
        <v>198</v>
      </c>
      <c r="AP15" s="72"/>
      <c r="AQ15" s="84">
        <f t="shared" si="19"/>
        <v>4.745</v>
      </c>
      <c r="AR15" s="84">
        <f t="shared" si="20"/>
        <v>2197.8</v>
      </c>
      <c r="AS15" s="72"/>
      <c r="AT15" s="72"/>
      <c r="AU15" s="66"/>
    </row>
    <row r="16">
      <c r="A16" s="88"/>
      <c r="B16" s="89"/>
      <c r="C16" s="90"/>
      <c r="D16" s="91"/>
      <c r="E16" s="92"/>
      <c r="F16" s="92"/>
      <c r="G16" s="92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93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1"/>
    </row>
    <row r="17">
      <c r="A17" s="88"/>
      <c r="B17" s="79" t="s">
        <v>103</v>
      </c>
      <c r="C17" s="90"/>
      <c r="D17" s="91"/>
      <c r="E17" s="92"/>
      <c r="F17" s="92"/>
      <c r="G17" s="92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93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1"/>
    </row>
    <row r="18">
      <c r="A18" s="94">
        <v>1.0</v>
      </c>
      <c r="B18" s="84" t="s">
        <v>100</v>
      </c>
      <c r="C18" s="95">
        <v>500.0</v>
      </c>
      <c r="D18" s="94">
        <v>22.0</v>
      </c>
      <c r="E18" s="82">
        <v>5.0</v>
      </c>
      <c r="F18" s="96"/>
      <c r="G18" s="96">
        <f t="shared" ref="G18:G20" si="26">E18*D18</f>
        <v>110</v>
      </c>
      <c r="H18" s="97">
        <f t="shared" ref="H18:H20" si="27">E18*C18</f>
        <v>2500</v>
      </c>
      <c r="I18" s="84">
        <f t="shared" ref="I18:I20" si="28">H18*D18</f>
        <v>55000</v>
      </c>
      <c r="J18" s="98"/>
      <c r="K18" s="98"/>
      <c r="L18" s="84">
        <f t="shared" ref="L18:L20" si="29">G18*$L$6</f>
        <v>165</v>
      </c>
      <c r="M18" s="84">
        <f t="shared" ref="M18:M20" si="30">G18*$M$6</f>
        <v>16.5</v>
      </c>
      <c r="N18" s="98"/>
      <c r="O18" s="98"/>
      <c r="P18" s="84">
        <f>G18*$P$6</f>
        <v>11</v>
      </c>
      <c r="Q18" s="84">
        <f t="shared" ref="Q18:Q20" si="31">G18*$Q$6</f>
        <v>7.7</v>
      </c>
      <c r="R18" s="84">
        <f t="shared" ref="R18:R20" si="32">G18*$R$6</f>
        <v>11</v>
      </c>
      <c r="S18" s="84">
        <f>I18*$S$6</f>
        <v>687.5</v>
      </c>
      <c r="T18" s="84">
        <f>G18*$T$6</f>
        <v>55</v>
      </c>
      <c r="U18" s="85">
        <f t="shared" ref="U18:U20" si="33">G18*$U$6</f>
        <v>0.11</v>
      </c>
      <c r="V18" s="84">
        <f t="shared" ref="V18:V20" si="34">U18*$V$6</f>
        <v>3.85</v>
      </c>
      <c r="W18" s="84">
        <f t="shared" ref="W18:W20" si="35">(U18*C18)+V18</f>
        <v>58.85</v>
      </c>
      <c r="X18" s="99"/>
      <c r="Y18" s="84">
        <f>L18+M18+P18+Q18+R18+S18+T18+W18</f>
        <v>1012.55</v>
      </c>
      <c r="Z18" s="100"/>
      <c r="AA18" s="100"/>
      <c r="AB18" s="101"/>
      <c r="AC18" s="100"/>
      <c r="AD18" s="100"/>
      <c r="AE18" s="100"/>
      <c r="AF18" s="84">
        <f t="shared" ref="AF18:AF20" si="36">I18</f>
        <v>55000</v>
      </c>
      <c r="AG18" s="84">
        <f t="shared" ref="AG18:AG20" si="37">AF18-W18</f>
        <v>54941.15</v>
      </c>
      <c r="AH18" s="99"/>
      <c r="AI18" s="84">
        <f t="shared" ref="AI18:AI20" si="38">G18*$AI$6</f>
        <v>878.9</v>
      </c>
      <c r="AJ18" s="84">
        <f t="shared" ref="AJ18:AJ20" si="39">I18*$AJ$6</f>
        <v>880</v>
      </c>
      <c r="AK18" s="99"/>
      <c r="AL18" s="86">
        <f t="shared" ref="AL18:AM18" si="25">AI18-AN18</f>
        <v>845.9</v>
      </c>
      <c r="AM18" s="86">
        <f t="shared" si="25"/>
        <v>632.5</v>
      </c>
      <c r="AN18" s="86">
        <f t="shared" ref="AN18:AN20" si="41">G18*$AN$6</f>
        <v>33</v>
      </c>
      <c r="AO18" s="86">
        <f t="shared" ref="AO18:AO20" si="42">I18*$AO$6</f>
        <v>247.5</v>
      </c>
      <c r="AP18" s="99"/>
      <c r="AQ18" s="84">
        <f t="shared" ref="AQ18:AQ20" si="43">Y18/G18</f>
        <v>9.205</v>
      </c>
      <c r="AR18" s="84">
        <f t="shared" ref="AR18:AR20" si="44">AL18+AM18</f>
        <v>1478.4</v>
      </c>
      <c r="AS18" s="72"/>
      <c r="AT18" s="72"/>
      <c r="AU18" s="66"/>
    </row>
    <row r="19">
      <c r="A19" s="94">
        <v>1.0</v>
      </c>
      <c r="B19" s="84" t="s">
        <v>101</v>
      </c>
      <c r="C19" s="102">
        <v>500.0</v>
      </c>
      <c r="D19" s="94">
        <v>22.0</v>
      </c>
      <c r="E19" s="87">
        <f t="shared" ref="E19:E20" si="45">$E$18</f>
        <v>5</v>
      </c>
      <c r="F19" s="103"/>
      <c r="G19" s="103">
        <f t="shared" si="26"/>
        <v>110</v>
      </c>
      <c r="H19" s="104">
        <f t="shared" si="27"/>
        <v>2500</v>
      </c>
      <c r="I19" s="84">
        <f t="shared" si="28"/>
        <v>55000</v>
      </c>
      <c r="J19" s="84">
        <f>G19*$J$6</f>
        <v>104.5</v>
      </c>
      <c r="K19" s="105"/>
      <c r="L19" s="84">
        <f t="shared" si="29"/>
        <v>165</v>
      </c>
      <c r="M19" s="84">
        <f t="shared" si="30"/>
        <v>16.5</v>
      </c>
      <c r="N19" s="84">
        <f t="shared" ref="N19:N20" si="46">G19*$N$6</f>
        <v>202.4</v>
      </c>
      <c r="O19" s="84">
        <f t="shared" ref="O19:O20" si="47">G19*$O$6</f>
        <v>11</v>
      </c>
      <c r="P19" s="105"/>
      <c r="Q19" s="84">
        <f t="shared" si="31"/>
        <v>7.7</v>
      </c>
      <c r="R19" s="84">
        <f t="shared" si="32"/>
        <v>11</v>
      </c>
      <c r="S19" s="105"/>
      <c r="T19" s="105"/>
      <c r="U19" s="85">
        <f t="shared" si="33"/>
        <v>0.11</v>
      </c>
      <c r="V19" s="84">
        <f t="shared" si="34"/>
        <v>3.85</v>
      </c>
      <c r="W19" s="84">
        <f t="shared" si="35"/>
        <v>58.85</v>
      </c>
      <c r="X19" s="99"/>
      <c r="Y19" s="84">
        <f>J19+L19+M19+N19+O19+Q19+R19+W19</f>
        <v>576.95</v>
      </c>
      <c r="Z19" s="100"/>
      <c r="AA19" s="100"/>
      <c r="AB19" s="101"/>
      <c r="AC19" s="100"/>
      <c r="AD19" s="100"/>
      <c r="AE19" s="100"/>
      <c r="AF19" s="84">
        <f t="shared" si="36"/>
        <v>55000</v>
      </c>
      <c r="AG19" s="84">
        <f t="shared" si="37"/>
        <v>54941.15</v>
      </c>
      <c r="AH19" s="99"/>
      <c r="AI19" s="84">
        <f t="shared" si="38"/>
        <v>878.9</v>
      </c>
      <c r="AJ19" s="84">
        <f t="shared" si="39"/>
        <v>880</v>
      </c>
      <c r="AK19" s="99"/>
      <c r="AL19" s="86">
        <f t="shared" ref="AL19:AM19" si="40">AI19-AN19</f>
        <v>845.9</v>
      </c>
      <c r="AM19" s="86">
        <f t="shared" si="40"/>
        <v>632.5</v>
      </c>
      <c r="AN19" s="86">
        <f t="shared" si="41"/>
        <v>33</v>
      </c>
      <c r="AO19" s="86">
        <f t="shared" si="42"/>
        <v>247.5</v>
      </c>
      <c r="AP19" s="99"/>
      <c r="AQ19" s="84">
        <f t="shared" si="43"/>
        <v>5.245</v>
      </c>
      <c r="AR19" s="84">
        <f t="shared" si="44"/>
        <v>1478.4</v>
      </c>
      <c r="AS19" s="72"/>
      <c r="AT19" s="72"/>
      <c r="AU19" s="66"/>
    </row>
    <row r="20">
      <c r="A20" s="94">
        <v>1.0</v>
      </c>
      <c r="B20" s="84" t="s">
        <v>102</v>
      </c>
      <c r="C20" s="102">
        <v>500.0</v>
      </c>
      <c r="D20" s="94">
        <v>22.0</v>
      </c>
      <c r="E20" s="87">
        <f t="shared" si="45"/>
        <v>5</v>
      </c>
      <c r="F20" s="103"/>
      <c r="G20" s="103">
        <f t="shared" si="26"/>
        <v>110</v>
      </c>
      <c r="H20" s="104">
        <f t="shared" si="27"/>
        <v>2500</v>
      </c>
      <c r="I20" s="84">
        <f t="shared" si="28"/>
        <v>55000</v>
      </c>
      <c r="J20" s="105"/>
      <c r="K20" s="84">
        <f>G20*$K$6</f>
        <v>82.5</v>
      </c>
      <c r="L20" s="84">
        <f t="shared" si="29"/>
        <v>165</v>
      </c>
      <c r="M20" s="84">
        <f t="shared" si="30"/>
        <v>16.5</v>
      </c>
      <c r="N20" s="84">
        <f t="shared" si="46"/>
        <v>202.4</v>
      </c>
      <c r="O20" s="84">
        <f t="shared" si="47"/>
        <v>11</v>
      </c>
      <c r="P20" s="105"/>
      <c r="Q20" s="84">
        <f t="shared" si="31"/>
        <v>7.7</v>
      </c>
      <c r="R20" s="84">
        <f t="shared" si="32"/>
        <v>11</v>
      </c>
      <c r="S20" s="105"/>
      <c r="T20" s="105"/>
      <c r="U20" s="85">
        <f t="shared" si="33"/>
        <v>0.11</v>
      </c>
      <c r="V20" s="84">
        <f t="shared" si="34"/>
        <v>3.85</v>
      </c>
      <c r="W20" s="84">
        <f t="shared" si="35"/>
        <v>58.85</v>
      </c>
      <c r="X20" s="99"/>
      <c r="Y20" s="84">
        <f>K20+L20+M20+N20+O20+Q20+R20+W20</f>
        <v>554.95</v>
      </c>
      <c r="Z20" s="100"/>
      <c r="AA20" s="100"/>
      <c r="AB20" s="101"/>
      <c r="AC20" s="100"/>
      <c r="AD20" s="100"/>
      <c r="AE20" s="100"/>
      <c r="AF20" s="84">
        <f t="shared" si="36"/>
        <v>55000</v>
      </c>
      <c r="AG20" s="84">
        <f t="shared" si="37"/>
        <v>54941.15</v>
      </c>
      <c r="AH20" s="99"/>
      <c r="AI20" s="84">
        <f t="shared" si="38"/>
        <v>878.9</v>
      </c>
      <c r="AJ20" s="84">
        <f t="shared" si="39"/>
        <v>880</v>
      </c>
      <c r="AK20" s="99"/>
      <c r="AL20" s="86">
        <f t="shared" ref="AL20:AM20" si="48">AI20-AN20</f>
        <v>845.9</v>
      </c>
      <c r="AM20" s="86">
        <f t="shared" si="48"/>
        <v>632.5</v>
      </c>
      <c r="AN20" s="86">
        <f t="shared" si="41"/>
        <v>33</v>
      </c>
      <c r="AO20" s="86">
        <f t="shared" si="42"/>
        <v>247.5</v>
      </c>
      <c r="AP20" s="99"/>
      <c r="AQ20" s="84">
        <f t="shared" si="43"/>
        <v>5.045</v>
      </c>
      <c r="AR20" s="84">
        <f t="shared" si="44"/>
        <v>1478.4</v>
      </c>
      <c r="AS20" s="72"/>
      <c r="AT20" s="72"/>
      <c r="AU20" s="66"/>
    </row>
    <row r="21">
      <c r="A21" s="88"/>
      <c r="B21" s="89"/>
      <c r="C21" s="73"/>
      <c r="D21" s="106"/>
      <c r="E21" s="107"/>
      <c r="F21" s="76"/>
      <c r="G21" s="76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7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8"/>
      <c r="AM21" s="78"/>
      <c r="AN21" s="78"/>
      <c r="AO21" s="78"/>
      <c r="AP21" s="72"/>
      <c r="AQ21" s="72"/>
      <c r="AR21" s="72"/>
      <c r="AS21" s="72"/>
      <c r="AT21" s="72"/>
      <c r="AU21" s="66"/>
    </row>
    <row r="22">
      <c r="A22" s="88"/>
      <c r="B22" s="79" t="s">
        <v>104</v>
      </c>
      <c r="C22" s="73"/>
      <c r="D22" s="106"/>
      <c r="E22" s="107"/>
      <c r="F22" s="76"/>
      <c r="G22" s="76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7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8"/>
      <c r="AM22" s="78"/>
      <c r="AN22" s="78"/>
      <c r="AO22" s="78"/>
      <c r="AP22" s="72"/>
      <c r="AQ22" s="72"/>
      <c r="AR22" s="72"/>
      <c r="AS22" s="72"/>
      <c r="AT22" s="72"/>
      <c r="AU22" s="66"/>
    </row>
    <row r="23">
      <c r="A23" s="94">
        <v>1.0</v>
      </c>
      <c r="B23" s="84" t="s">
        <v>100</v>
      </c>
      <c r="C23" s="95">
        <v>1000.0</v>
      </c>
      <c r="D23" s="94">
        <v>22.0</v>
      </c>
      <c r="E23" s="82">
        <v>2.0</v>
      </c>
      <c r="F23" s="96"/>
      <c r="G23" s="96">
        <f t="shared" ref="G23:G25" si="50">E23*D23</f>
        <v>44</v>
      </c>
      <c r="H23" s="97">
        <f t="shared" ref="H23:H25" si="51">E23*C23</f>
        <v>2000</v>
      </c>
      <c r="I23" s="84">
        <f t="shared" ref="I23:I25" si="52">H23*D23</f>
        <v>44000</v>
      </c>
      <c r="J23" s="98"/>
      <c r="K23" s="98"/>
      <c r="L23" s="84">
        <f t="shared" ref="L23:L25" si="53">G23*$L$6</f>
        <v>66</v>
      </c>
      <c r="M23" s="84">
        <f t="shared" ref="M23:M25" si="54">G23*$M$6</f>
        <v>6.6</v>
      </c>
      <c r="N23" s="98"/>
      <c r="O23" s="98"/>
      <c r="P23" s="84">
        <f>G23*$P$6</f>
        <v>4.4</v>
      </c>
      <c r="Q23" s="84">
        <f t="shared" ref="Q23:Q25" si="55">G23*$Q$6</f>
        <v>3.08</v>
      </c>
      <c r="R23" s="84">
        <f t="shared" ref="R23:R25" si="56">G23*$R$6</f>
        <v>4.4</v>
      </c>
      <c r="S23" s="84">
        <f>I23*$S$6</f>
        <v>550</v>
      </c>
      <c r="T23" s="84">
        <f>G23*$T$6</f>
        <v>22</v>
      </c>
      <c r="U23" s="85">
        <f t="shared" ref="U23:U25" si="57">G23*$U$6</f>
        <v>0.044</v>
      </c>
      <c r="V23" s="84">
        <f t="shared" ref="V23:V25" si="58">U23*$V$6</f>
        <v>1.54</v>
      </c>
      <c r="W23" s="84">
        <f t="shared" ref="W23:W25" si="59">(U23*C23)+V23</f>
        <v>45.54</v>
      </c>
      <c r="X23" s="99"/>
      <c r="Y23" s="84">
        <f>L23+M23+P23+Q23+R23+S23+T23+W23</f>
        <v>702.02</v>
      </c>
      <c r="Z23" s="100"/>
      <c r="AA23" s="100"/>
      <c r="AB23" s="101"/>
      <c r="AC23" s="100"/>
      <c r="AD23" s="100"/>
      <c r="AE23" s="100"/>
      <c r="AF23" s="84">
        <f t="shared" ref="AF23:AF25" si="60">I23</f>
        <v>44000</v>
      </c>
      <c r="AG23" s="84">
        <f t="shared" ref="AG23:AG25" si="61">AF23-W23</f>
        <v>43954.46</v>
      </c>
      <c r="AH23" s="99"/>
      <c r="AI23" s="84">
        <f t="shared" ref="AI23:AI25" si="62">G23*$AI$6</f>
        <v>351.56</v>
      </c>
      <c r="AJ23" s="84">
        <f t="shared" ref="AJ23:AJ25" si="63">I23*$AJ$6</f>
        <v>704</v>
      </c>
      <c r="AK23" s="99"/>
      <c r="AL23" s="86">
        <f t="shared" ref="AL23:AM23" si="49">AI23-AN23</f>
        <v>338.36</v>
      </c>
      <c r="AM23" s="86">
        <f t="shared" si="49"/>
        <v>506</v>
      </c>
      <c r="AN23" s="86">
        <f t="shared" ref="AN23:AN25" si="65">G23*$AN$6</f>
        <v>13.2</v>
      </c>
      <c r="AO23" s="86">
        <f t="shared" ref="AO23:AO25" si="66">I23*$AO$6</f>
        <v>198</v>
      </c>
      <c r="AP23" s="99"/>
      <c r="AQ23" s="84">
        <f t="shared" ref="AQ23:AQ25" si="67">Y23/G23</f>
        <v>15.955</v>
      </c>
      <c r="AR23" s="84">
        <f t="shared" ref="AR23:AR25" si="68">AL23+AM23</f>
        <v>844.36</v>
      </c>
      <c r="AS23" s="72"/>
      <c r="AT23" s="72"/>
      <c r="AU23" s="66"/>
    </row>
    <row r="24">
      <c r="A24" s="94">
        <v>1.0</v>
      </c>
      <c r="B24" s="84" t="s">
        <v>101</v>
      </c>
      <c r="C24" s="102">
        <v>1000.0</v>
      </c>
      <c r="D24" s="94">
        <v>22.0</v>
      </c>
      <c r="E24" s="87">
        <f t="shared" ref="E24:E25" si="69">$E$23</f>
        <v>2</v>
      </c>
      <c r="F24" s="103"/>
      <c r="G24" s="103">
        <f t="shared" si="50"/>
        <v>44</v>
      </c>
      <c r="H24" s="104">
        <f t="shared" si="51"/>
        <v>2000</v>
      </c>
      <c r="I24" s="84">
        <f t="shared" si="52"/>
        <v>44000</v>
      </c>
      <c r="J24" s="84">
        <f>G24*$J$6</f>
        <v>41.8</v>
      </c>
      <c r="K24" s="105"/>
      <c r="L24" s="84">
        <f t="shared" si="53"/>
        <v>66</v>
      </c>
      <c r="M24" s="84">
        <f t="shared" si="54"/>
        <v>6.6</v>
      </c>
      <c r="N24" s="84">
        <f t="shared" ref="N24:N25" si="70">G24*$N$6</f>
        <v>80.96</v>
      </c>
      <c r="O24" s="84">
        <f t="shared" ref="O24:O25" si="71">G24*$O$6</f>
        <v>4.4</v>
      </c>
      <c r="P24" s="105"/>
      <c r="Q24" s="84">
        <f t="shared" si="55"/>
        <v>3.08</v>
      </c>
      <c r="R24" s="84">
        <f t="shared" si="56"/>
        <v>4.4</v>
      </c>
      <c r="S24" s="105"/>
      <c r="T24" s="105"/>
      <c r="U24" s="85">
        <f t="shared" si="57"/>
        <v>0.044</v>
      </c>
      <c r="V24" s="84">
        <f t="shared" si="58"/>
        <v>1.54</v>
      </c>
      <c r="W24" s="84">
        <f t="shared" si="59"/>
        <v>45.54</v>
      </c>
      <c r="X24" s="99"/>
      <c r="Y24" s="84">
        <f>J24+L24+M24+N24+O24+Q24+R24+W24</f>
        <v>252.78</v>
      </c>
      <c r="Z24" s="100"/>
      <c r="AA24" s="100"/>
      <c r="AB24" s="101"/>
      <c r="AC24" s="100"/>
      <c r="AD24" s="100"/>
      <c r="AE24" s="100"/>
      <c r="AF24" s="84">
        <f t="shared" si="60"/>
        <v>44000</v>
      </c>
      <c r="AG24" s="84">
        <f t="shared" si="61"/>
        <v>43954.46</v>
      </c>
      <c r="AH24" s="99"/>
      <c r="AI24" s="84">
        <f t="shared" si="62"/>
        <v>351.56</v>
      </c>
      <c r="AJ24" s="84">
        <f t="shared" si="63"/>
        <v>704</v>
      </c>
      <c r="AK24" s="99"/>
      <c r="AL24" s="86">
        <f t="shared" ref="AL24:AM24" si="64">AI24-AN24</f>
        <v>338.36</v>
      </c>
      <c r="AM24" s="86">
        <f t="shared" si="64"/>
        <v>506</v>
      </c>
      <c r="AN24" s="86">
        <f t="shared" si="65"/>
        <v>13.2</v>
      </c>
      <c r="AO24" s="86">
        <f t="shared" si="66"/>
        <v>198</v>
      </c>
      <c r="AP24" s="99"/>
      <c r="AQ24" s="84">
        <f t="shared" si="67"/>
        <v>5.745</v>
      </c>
      <c r="AR24" s="84">
        <f t="shared" si="68"/>
        <v>844.36</v>
      </c>
      <c r="AS24" s="72"/>
      <c r="AT24" s="72"/>
      <c r="AU24" s="66"/>
    </row>
    <row r="25">
      <c r="A25" s="94">
        <v>1.0</v>
      </c>
      <c r="B25" s="84" t="s">
        <v>102</v>
      </c>
      <c r="C25" s="104">
        <v>1000.0</v>
      </c>
      <c r="D25" s="94">
        <v>22.0</v>
      </c>
      <c r="E25" s="87">
        <f t="shared" si="69"/>
        <v>2</v>
      </c>
      <c r="F25" s="103"/>
      <c r="G25" s="103">
        <f t="shared" si="50"/>
        <v>44</v>
      </c>
      <c r="H25" s="104">
        <f t="shared" si="51"/>
        <v>2000</v>
      </c>
      <c r="I25" s="84">
        <f t="shared" si="52"/>
        <v>44000</v>
      </c>
      <c r="J25" s="105"/>
      <c r="K25" s="84">
        <f>G25*$K$6</f>
        <v>33</v>
      </c>
      <c r="L25" s="84">
        <f t="shared" si="53"/>
        <v>66</v>
      </c>
      <c r="M25" s="84">
        <f t="shared" si="54"/>
        <v>6.6</v>
      </c>
      <c r="N25" s="84">
        <f t="shared" si="70"/>
        <v>80.96</v>
      </c>
      <c r="O25" s="84">
        <f t="shared" si="71"/>
        <v>4.4</v>
      </c>
      <c r="P25" s="105"/>
      <c r="Q25" s="84">
        <f t="shared" si="55"/>
        <v>3.08</v>
      </c>
      <c r="R25" s="84">
        <f t="shared" si="56"/>
        <v>4.4</v>
      </c>
      <c r="S25" s="105"/>
      <c r="T25" s="105"/>
      <c r="U25" s="85">
        <f t="shared" si="57"/>
        <v>0.044</v>
      </c>
      <c r="V25" s="84">
        <f t="shared" si="58"/>
        <v>1.54</v>
      </c>
      <c r="W25" s="84">
        <f t="shared" si="59"/>
        <v>45.54</v>
      </c>
      <c r="X25" s="99"/>
      <c r="Y25" s="84">
        <f>K25+L25+M25+N25+O25+Q25+R25+W25</f>
        <v>243.98</v>
      </c>
      <c r="Z25" s="100"/>
      <c r="AA25" s="100"/>
      <c r="AB25" s="101"/>
      <c r="AC25" s="100"/>
      <c r="AD25" s="100"/>
      <c r="AE25" s="100"/>
      <c r="AF25" s="84">
        <f t="shared" si="60"/>
        <v>44000</v>
      </c>
      <c r="AG25" s="84">
        <f t="shared" si="61"/>
        <v>43954.46</v>
      </c>
      <c r="AH25" s="99"/>
      <c r="AI25" s="84">
        <f t="shared" si="62"/>
        <v>351.56</v>
      </c>
      <c r="AJ25" s="84">
        <f t="shared" si="63"/>
        <v>704</v>
      </c>
      <c r="AK25" s="99"/>
      <c r="AL25" s="86">
        <f t="shared" ref="AL25:AM25" si="72">AI25-AN25</f>
        <v>338.36</v>
      </c>
      <c r="AM25" s="86">
        <f t="shared" si="72"/>
        <v>506</v>
      </c>
      <c r="AN25" s="86">
        <f t="shared" si="65"/>
        <v>13.2</v>
      </c>
      <c r="AO25" s="86">
        <f t="shared" si="66"/>
        <v>198</v>
      </c>
      <c r="AP25" s="99"/>
      <c r="AQ25" s="84">
        <f t="shared" si="67"/>
        <v>5.545</v>
      </c>
      <c r="AR25" s="84">
        <f t="shared" si="68"/>
        <v>844.36</v>
      </c>
      <c r="AS25" s="72"/>
      <c r="AT25" s="72"/>
      <c r="AU25" s="66"/>
    </row>
    <row r="26">
      <c r="A26" s="88"/>
      <c r="B26" s="89"/>
      <c r="C26" s="73"/>
      <c r="D26" s="106"/>
      <c r="E26" s="107"/>
      <c r="F26" s="76"/>
      <c r="G26" s="76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7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8"/>
      <c r="AM26" s="78"/>
      <c r="AN26" s="78"/>
      <c r="AO26" s="78"/>
      <c r="AP26" s="72"/>
      <c r="AQ26" s="72"/>
      <c r="AR26" s="72"/>
      <c r="AS26" s="72"/>
      <c r="AT26" s="72"/>
      <c r="AU26" s="66"/>
    </row>
    <row r="27">
      <c r="A27" s="88"/>
      <c r="B27" s="108" t="s">
        <v>105</v>
      </c>
      <c r="C27" s="73"/>
      <c r="D27" s="106"/>
      <c r="E27" s="107"/>
      <c r="F27" s="76"/>
      <c r="G27" s="76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7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8"/>
      <c r="AM27" s="78"/>
      <c r="AN27" s="78"/>
      <c r="AO27" s="78"/>
      <c r="AP27" s="72"/>
      <c r="AQ27" s="72"/>
      <c r="AR27" s="72"/>
      <c r="AS27" s="72"/>
      <c r="AT27" s="72"/>
      <c r="AU27" s="66"/>
    </row>
    <row r="28">
      <c r="A28" s="88"/>
      <c r="B28" s="108" t="s">
        <v>106</v>
      </c>
      <c r="C28" s="73"/>
      <c r="D28" s="106"/>
      <c r="E28" s="107"/>
      <c r="F28" s="76"/>
      <c r="G28" s="76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7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8"/>
      <c r="AM28" s="78"/>
      <c r="AN28" s="78"/>
      <c r="AO28" s="78"/>
      <c r="AP28" s="72"/>
      <c r="AQ28" s="72"/>
      <c r="AR28" s="72"/>
      <c r="AS28" s="72"/>
      <c r="AT28" s="72"/>
      <c r="AU28" s="66"/>
    </row>
    <row r="29">
      <c r="A29" s="88"/>
      <c r="B29" s="108" t="s">
        <v>107</v>
      </c>
      <c r="C29" s="73"/>
      <c r="D29" s="106"/>
      <c r="E29" s="107"/>
      <c r="F29" s="76"/>
      <c r="G29" s="76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7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8"/>
      <c r="AM29" s="78"/>
      <c r="AN29" s="78"/>
      <c r="AO29" s="78"/>
      <c r="AP29" s="72"/>
      <c r="AQ29" s="72"/>
      <c r="AR29" s="72"/>
      <c r="AS29" s="72"/>
      <c r="AT29" s="72"/>
      <c r="AU29" s="66"/>
    </row>
    <row r="30">
      <c r="A30" s="88"/>
      <c r="B30" s="108"/>
      <c r="C30" s="73"/>
      <c r="D30" s="106"/>
      <c r="E30" s="107"/>
      <c r="F30" s="76"/>
      <c r="G30" s="76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7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8"/>
      <c r="AM30" s="78"/>
      <c r="AN30" s="78"/>
      <c r="AO30" s="78"/>
      <c r="AP30" s="72"/>
      <c r="AQ30" s="72"/>
      <c r="AR30" s="72"/>
      <c r="AS30" s="72"/>
      <c r="AT30" s="72"/>
      <c r="AU30" s="66"/>
    </row>
    <row r="31">
      <c r="A31" s="88"/>
      <c r="B31" s="109" t="s">
        <v>42</v>
      </c>
      <c r="C31" s="73"/>
      <c r="D31" s="106"/>
      <c r="E31" s="107"/>
      <c r="F31" s="76"/>
      <c r="G31" s="83">
        <f t="shared" ref="G31:U31" si="73">SUM(G13:G25)</f>
        <v>1122</v>
      </c>
      <c r="H31" s="84">
        <f t="shared" si="73"/>
        <v>19500</v>
      </c>
      <c r="I31" s="84">
        <f t="shared" si="73"/>
        <v>429000</v>
      </c>
      <c r="J31" s="84">
        <f t="shared" si="73"/>
        <v>355.3</v>
      </c>
      <c r="K31" s="84">
        <f t="shared" si="73"/>
        <v>280.5</v>
      </c>
      <c r="L31" s="84">
        <f t="shared" si="73"/>
        <v>1683</v>
      </c>
      <c r="M31" s="84">
        <f t="shared" si="73"/>
        <v>168.3</v>
      </c>
      <c r="N31" s="84">
        <f t="shared" si="73"/>
        <v>1376.32</v>
      </c>
      <c r="O31" s="84">
        <f t="shared" si="73"/>
        <v>74.8</v>
      </c>
      <c r="P31" s="84">
        <f t="shared" si="73"/>
        <v>37.4</v>
      </c>
      <c r="Q31" s="84">
        <f t="shared" si="73"/>
        <v>78.54</v>
      </c>
      <c r="R31" s="84">
        <f t="shared" si="73"/>
        <v>112.2</v>
      </c>
      <c r="S31" s="84">
        <f t="shared" si="73"/>
        <v>1787.5</v>
      </c>
      <c r="T31" s="84">
        <f t="shared" si="73"/>
        <v>187</v>
      </c>
      <c r="U31" s="85">
        <f t="shared" si="73"/>
        <v>1.122</v>
      </c>
      <c r="V31" s="84">
        <f t="shared" ref="V31:W31" si="74">SUM(V12:V25)</f>
        <v>39.27</v>
      </c>
      <c r="W31" s="84">
        <f t="shared" si="74"/>
        <v>468.27</v>
      </c>
      <c r="X31" s="72"/>
      <c r="Y31" s="110">
        <f>SUM(Y13:Y25)</f>
        <v>6609.13</v>
      </c>
      <c r="Z31" s="110">
        <f>$Z$6*$Z$7</f>
        <v>220</v>
      </c>
      <c r="AA31" s="110">
        <f>$AA$6*$AA$7</f>
        <v>60</v>
      </c>
      <c r="AB31" s="72"/>
      <c r="AC31" s="110">
        <f>AA31+Z31+Y31</f>
        <v>6889.13</v>
      </c>
      <c r="AD31" s="84">
        <f>$AD$6</f>
        <v>2550</v>
      </c>
      <c r="AE31" s="110">
        <f>AD31+AC31</f>
        <v>9439.13</v>
      </c>
      <c r="AF31" s="110">
        <f t="shared" ref="AF31:AG31" si="75">SUM(AF13:AF25)</f>
        <v>429000</v>
      </c>
      <c r="AG31" s="110">
        <f t="shared" si="75"/>
        <v>428531.73</v>
      </c>
      <c r="AH31" s="72"/>
      <c r="AI31" s="110">
        <f t="shared" ref="AI31:AJ31" si="76">SUM(AI13:AI25)</f>
        <v>8964.78</v>
      </c>
      <c r="AJ31" s="110">
        <f t="shared" si="76"/>
        <v>6864</v>
      </c>
      <c r="AK31" s="72"/>
      <c r="AL31" s="86">
        <f t="shared" ref="AL31:AO31" si="77">SUM(AL13:AL25)</f>
        <v>8628.18</v>
      </c>
      <c r="AM31" s="86">
        <f t="shared" si="77"/>
        <v>4933.5</v>
      </c>
      <c r="AN31" s="86">
        <f t="shared" si="77"/>
        <v>336.6</v>
      </c>
      <c r="AO31" s="86">
        <f t="shared" si="77"/>
        <v>1930.5</v>
      </c>
      <c r="AP31" s="72"/>
      <c r="AQ31" s="72"/>
      <c r="AR31" s="86">
        <f>SUM(AR13:AR25)</f>
        <v>13561.68</v>
      </c>
      <c r="AS31" s="86">
        <f>AR31-AE31</f>
        <v>4122.55</v>
      </c>
      <c r="AT31" s="78"/>
      <c r="AU31" s="64"/>
    </row>
    <row r="32">
      <c r="A32" s="88"/>
      <c r="B32" s="89"/>
      <c r="C32" s="73"/>
      <c r="D32" s="106"/>
      <c r="E32" s="107"/>
      <c r="F32" s="76"/>
      <c r="G32" s="76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7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8"/>
      <c r="AM32" s="78"/>
      <c r="AN32" s="78"/>
      <c r="AO32" s="78"/>
      <c r="AP32" s="72"/>
      <c r="AQ32" s="72"/>
      <c r="AR32" s="72"/>
      <c r="AS32" s="72"/>
      <c r="AT32" s="72"/>
      <c r="AU32" s="66"/>
    </row>
    <row r="33">
      <c r="A33" s="1"/>
      <c r="B33" s="111"/>
      <c r="C33" s="67"/>
      <c r="D33" s="112"/>
      <c r="E33" s="113"/>
      <c r="F33" s="70"/>
      <c r="G33" s="70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71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4"/>
      <c r="AM33" s="64"/>
      <c r="AN33" s="64"/>
      <c r="AO33" s="64"/>
      <c r="AP33" s="66"/>
      <c r="AQ33" s="66"/>
      <c r="AR33" s="66"/>
      <c r="AS33" s="66"/>
      <c r="AT33" s="66"/>
      <c r="AU33" s="66"/>
    </row>
    <row r="34">
      <c r="A34" s="114"/>
      <c r="B34" s="114"/>
      <c r="C34" s="114"/>
      <c r="D34" s="114"/>
      <c r="E34" s="115"/>
      <c r="F34" s="115"/>
      <c r="G34" s="115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6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</row>
    <row r="35">
      <c r="A35" s="117"/>
      <c r="B35" s="117"/>
      <c r="C35" s="117"/>
      <c r="D35" s="117"/>
      <c r="E35" s="118"/>
      <c r="F35" s="118"/>
      <c r="G35" s="118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9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4"/>
    </row>
    <row r="36">
      <c r="A36" s="72"/>
      <c r="B36" s="79" t="s">
        <v>99</v>
      </c>
      <c r="C36" s="73"/>
      <c r="D36" s="74"/>
      <c r="E36" s="75"/>
      <c r="F36" s="76"/>
      <c r="G36" s="76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7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8"/>
      <c r="AM36" s="78"/>
      <c r="AN36" s="78"/>
      <c r="AO36" s="78"/>
      <c r="AP36" s="72"/>
      <c r="AQ36" s="72"/>
      <c r="AR36" s="72"/>
      <c r="AS36" s="72"/>
      <c r="AT36" s="72"/>
      <c r="AU36" s="66"/>
    </row>
    <row r="37">
      <c r="A37" s="80">
        <v>2.0</v>
      </c>
      <c r="B37" s="81" t="s">
        <v>108</v>
      </c>
      <c r="C37" s="81">
        <v>200.0</v>
      </c>
      <c r="D37" s="80">
        <v>22.0</v>
      </c>
      <c r="E37" s="87">
        <f>$E$13</f>
        <v>10</v>
      </c>
      <c r="F37" s="83"/>
      <c r="G37" s="83">
        <f t="shared" ref="G37:G42" si="79">E37*D37</f>
        <v>220</v>
      </c>
      <c r="H37" s="84">
        <f t="shared" ref="H37:H42" si="80">E37*C37</f>
        <v>2000</v>
      </c>
      <c r="I37" s="84">
        <f t="shared" ref="I37:I42" si="81">H37*D37</f>
        <v>44000</v>
      </c>
      <c r="J37" s="84"/>
      <c r="K37" s="84"/>
      <c r="L37" s="84">
        <f>G37*$L$6</f>
        <v>330</v>
      </c>
      <c r="M37" s="84">
        <f>G37*$M$6</f>
        <v>33</v>
      </c>
      <c r="N37" s="84"/>
      <c r="O37" s="84"/>
      <c r="P37" s="84">
        <f t="shared" ref="P37:P38" si="82">G37*$P$6</f>
        <v>22</v>
      </c>
      <c r="Q37" s="84">
        <f t="shared" ref="Q37:Q42" si="83">G37*$Q$6</f>
        <v>15.4</v>
      </c>
      <c r="R37" s="84">
        <f t="shared" ref="R37:R42" si="84">G37*$R$6</f>
        <v>22</v>
      </c>
      <c r="S37" s="84">
        <f t="shared" ref="S37:S38" si="85">I37*$S$6</f>
        <v>550</v>
      </c>
      <c r="T37" s="84">
        <f t="shared" ref="T37:T38" si="86">G37*$T$6</f>
        <v>110</v>
      </c>
      <c r="U37" s="85">
        <f t="shared" ref="U37:U42" si="87">G37*$U$6</f>
        <v>0.22</v>
      </c>
      <c r="V37" s="84">
        <f t="shared" ref="V37:V42" si="88">U37*$V$6</f>
        <v>7.7</v>
      </c>
      <c r="W37" s="84">
        <f t="shared" ref="W37:W42" si="89">(U37*C37)+V37</f>
        <v>51.7</v>
      </c>
      <c r="X37" s="72"/>
      <c r="Y37" s="84">
        <f t="shared" ref="Y37:Y38" si="90">L37+M37+P37+Q37+R37+S37+T37+W37</f>
        <v>1134.1</v>
      </c>
      <c r="Z37" s="72"/>
      <c r="AA37" s="72"/>
      <c r="AB37" s="72"/>
      <c r="AC37" s="72"/>
      <c r="AD37" s="72"/>
      <c r="AE37" s="72"/>
      <c r="AF37" s="84">
        <f t="shared" ref="AF37:AF42" si="91">I37</f>
        <v>44000</v>
      </c>
      <c r="AG37" s="84">
        <f t="shared" ref="AG37:AG42" si="92">AF37-W37</f>
        <v>43948.3</v>
      </c>
      <c r="AH37" s="72"/>
      <c r="AI37" s="84">
        <f t="shared" ref="AI37:AI42" si="93">G37*$AI$6</f>
        <v>1757.8</v>
      </c>
      <c r="AJ37" s="84">
        <f t="shared" ref="AJ37:AJ42" si="94">I37*$AJ$6</f>
        <v>704</v>
      </c>
      <c r="AK37" s="72"/>
      <c r="AL37" s="86">
        <f t="shared" ref="AL37:AM37" si="78">AI37-AN37</f>
        <v>1691.8</v>
      </c>
      <c r="AM37" s="86">
        <f t="shared" si="78"/>
        <v>506</v>
      </c>
      <c r="AN37" s="86">
        <f t="shared" ref="AN37:AN42" si="96">G37*$AN$6</f>
        <v>66</v>
      </c>
      <c r="AO37" s="86">
        <f t="shared" ref="AO37:AO42" si="97">I37*$AO$6</f>
        <v>198</v>
      </c>
      <c r="AP37" s="72"/>
      <c r="AQ37" s="84">
        <f t="shared" ref="AQ37:AQ42" si="98">Y37/G37</f>
        <v>5.155</v>
      </c>
      <c r="AR37" s="84">
        <f t="shared" ref="AR37:AR42" si="99">AL37+AM37</f>
        <v>2197.8</v>
      </c>
      <c r="AS37" s="72"/>
      <c r="AT37" s="72"/>
      <c r="AU37" s="66"/>
    </row>
    <row r="38">
      <c r="A38" s="80">
        <v>2.0</v>
      </c>
      <c r="B38" s="81" t="s">
        <v>109</v>
      </c>
      <c r="C38" s="81">
        <v>200.0</v>
      </c>
      <c r="D38" s="80">
        <v>22.0</v>
      </c>
      <c r="E38" s="87">
        <f>E37*Calculation!$D$43*F38</f>
        <v>0.75</v>
      </c>
      <c r="F38" s="83">
        <f>A38-1</f>
        <v>1</v>
      </c>
      <c r="G38" s="83">
        <f t="shared" si="79"/>
        <v>16.5</v>
      </c>
      <c r="H38" s="84">
        <f t="shared" si="80"/>
        <v>150</v>
      </c>
      <c r="I38" s="84">
        <f t="shared" si="81"/>
        <v>3300</v>
      </c>
      <c r="J38" s="84"/>
      <c r="K38" s="84"/>
      <c r="L38" s="84"/>
      <c r="M38" s="84"/>
      <c r="N38" s="84"/>
      <c r="O38" s="84"/>
      <c r="P38" s="84">
        <f t="shared" si="82"/>
        <v>1.65</v>
      </c>
      <c r="Q38" s="84">
        <f t="shared" si="83"/>
        <v>1.155</v>
      </c>
      <c r="R38" s="84">
        <f t="shared" si="84"/>
        <v>1.65</v>
      </c>
      <c r="S38" s="84">
        <f t="shared" si="85"/>
        <v>41.25</v>
      </c>
      <c r="T38" s="84">
        <f t="shared" si="86"/>
        <v>8.25</v>
      </c>
      <c r="U38" s="85">
        <f t="shared" si="87"/>
        <v>0.0165</v>
      </c>
      <c r="V38" s="84">
        <f t="shared" si="88"/>
        <v>0.5775</v>
      </c>
      <c r="W38" s="84">
        <f t="shared" si="89"/>
        <v>3.8775</v>
      </c>
      <c r="X38" s="72"/>
      <c r="Y38" s="84">
        <f t="shared" si="90"/>
        <v>57.8325</v>
      </c>
      <c r="Z38" s="72"/>
      <c r="AA38" s="72"/>
      <c r="AB38" s="72"/>
      <c r="AC38" s="72"/>
      <c r="AD38" s="72"/>
      <c r="AE38" s="72"/>
      <c r="AF38" s="84">
        <f t="shared" si="91"/>
        <v>3300</v>
      </c>
      <c r="AG38" s="84">
        <f t="shared" si="92"/>
        <v>3296.1225</v>
      </c>
      <c r="AH38" s="72"/>
      <c r="AI38" s="84">
        <f t="shared" si="93"/>
        <v>131.835</v>
      </c>
      <c r="AJ38" s="84">
        <f t="shared" si="94"/>
        <v>52.8</v>
      </c>
      <c r="AK38" s="72"/>
      <c r="AL38" s="86">
        <f t="shared" ref="AL38:AM38" si="95">AI38-AN38</f>
        <v>126.885</v>
      </c>
      <c r="AM38" s="86">
        <f t="shared" si="95"/>
        <v>37.95</v>
      </c>
      <c r="AN38" s="86">
        <f t="shared" si="96"/>
        <v>4.95</v>
      </c>
      <c r="AO38" s="86">
        <f t="shared" si="97"/>
        <v>14.85</v>
      </c>
      <c r="AP38" s="72"/>
      <c r="AQ38" s="84">
        <f t="shared" si="98"/>
        <v>3.505</v>
      </c>
      <c r="AR38" s="84">
        <f t="shared" si="99"/>
        <v>164.835</v>
      </c>
      <c r="AS38" s="72"/>
      <c r="AT38" s="72"/>
      <c r="AU38" s="66"/>
    </row>
    <row r="39">
      <c r="A39" s="80">
        <v>2.0</v>
      </c>
      <c r="B39" s="81" t="s">
        <v>110</v>
      </c>
      <c r="C39" s="81">
        <v>200.0</v>
      </c>
      <c r="D39" s="80">
        <v>22.0</v>
      </c>
      <c r="E39" s="87">
        <f>$E$13</f>
        <v>10</v>
      </c>
      <c r="F39" s="83"/>
      <c r="G39" s="83">
        <f t="shared" si="79"/>
        <v>220</v>
      </c>
      <c r="H39" s="84">
        <f t="shared" si="80"/>
        <v>2000</v>
      </c>
      <c r="I39" s="84">
        <f t="shared" si="81"/>
        <v>44000</v>
      </c>
      <c r="J39" s="84">
        <f t="shared" ref="J39:J40" si="101">G39*$J$6</f>
        <v>209</v>
      </c>
      <c r="K39" s="84"/>
      <c r="L39" s="84">
        <f>G39*$L$6</f>
        <v>330</v>
      </c>
      <c r="M39" s="84">
        <f>G39*$M$6</f>
        <v>33</v>
      </c>
      <c r="N39" s="84">
        <f>G39*$N$6</f>
        <v>404.8</v>
      </c>
      <c r="O39" s="84">
        <f t="shared" ref="O39:O42" si="102">G39*$O$6</f>
        <v>22</v>
      </c>
      <c r="P39" s="84"/>
      <c r="Q39" s="84">
        <f t="shared" si="83"/>
        <v>15.4</v>
      </c>
      <c r="R39" s="84">
        <f t="shared" si="84"/>
        <v>22</v>
      </c>
      <c r="S39" s="84"/>
      <c r="T39" s="84"/>
      <c r="U39" s="85">
        <f t="shared" si="87"/>
        <v>0.22</v>
      </c>
      <c r="V39" s="84">
        <f t="shared" si="88"/>
        <v>7.7</v>
      </c>
      <c r="W39" s="84">
        <f t="shared" si="89"/>
        <v>51.7</v>
      </c>
      <c r="X39" s="72"/>
      <c r="Y39" s="84">
        <f t="shared" ref="Y39:Y40" si="103">J39+L39+M39+N39+O39+Q39+R39+W39</f>
        <v>1087.9</v>
      </c>
      <c r="Z39" s="72"/>
      <c r="AA39" s="72"/>
      <c r="AB39" s="72"/>
      <c r="AC39" s="72"/>
      <c r="AD39" s="72"/>
      <c r="AE39" s="72"/>
      <c r="AF39" s="84">
        <f t="shared" si="91"/>
        <v>44000</v>
      </c>
      <c r="AG39" s="84">
        <f t="shared" si="92"/>
        <v>43948.3</v>
      </c>
      <c r="AH39" s="72"/>
      <c r="AI39" s="84">
        <f t="shared" si="93"/>
        <v>1757.8</v>
      </c>
      <c r="AJ39" s="84">
        <f t="shared" si="94"/>
        <v>704</v>
      </c>
      <c r="AK39" s="72"/>
      <c r="AL39" s="86">
        <f t="shared" ref="AL39:AM39" si="100">AI39-AN39</f>
        <v>1691.8</v>
      </c>
      <c r="AM39" s="86">
        <f t="shared" si="100"/>
        <v>506</v>
      </c>
      <c r="AN39" s="86">
        <f t="shared" si="96"/>
        <v>66</v>
      </c>
      <c r="AO39" s="86">
        <f t="shared" si="97"/>
        <v>198</v>
      </c>
      <c r="AP39" s="72"/>
      <c r="AQ39" s="84">
        <f t="shared" si="98"/>
        <v>4.945</v>
      </c>
      <c r="AR39" s="84">
        <f t="shared" si="99"/>
        <v>2197.8</v>
      </c>
      <c r="AS39" s="72"/>
      <c r="AT39" s="72"/>
      <c r="AU39" s="66"/>
    </row>
    <row r="40">
      <c r="A40" s="80">
        <v>2.0</v>
      </c>
      <c r="B40" s="81" t="s">
        <v>111</v>
      </c>
      <c r="C40" s="81">
        <v>200.0</v>
      </c>
      <c r="D40" s="80">
        <v>22.0</v>
      </c>
      <c r="E40" s="87">
        <f>E39*Calculation!$D$43*F40</f>
        <v>0.75</v>
      </c>
      <c r="F40" s="83">
        <f>A40-1</f>
        <v>1</v>
      </c>
      <c r="G40" s="83">
        <f t="shared" si="79"/>
        <v>16.5</v>
      </c>
      <c r="H40" s="84">
        <f t="shared" si="80"/>
        <v>150</v>
      </c>
      <c r="I40" s="84">
        <f t="shared" si="81"/>
        <v>3300</v>
      </c>
      <c r="J40" s="84">
        <f t="shared" si="101"/>
        <v>15.675</v>
      </c>
      <c r="K40" s="84"/>
      <c r="L40" s="84"/>
      <c r="M40" s="84"/>
      <c r="N40" s="84"/>
      <c r="O40" s="84">
        <f t="shared" si="102"/>
        <v>1.65</v>
      </c>
      <c r="P40" s="84"/>
      <c r="Q40" s="84">
        <f t="shared" si="83"/>
        <v>1.155</v>
      </c>
      <c r="R40" s="84">
        <f t="shared" si="84"/>
        <v>1.65</v>
      </c>
      <c r="S40" s="84"/>
      <c r="T40" s="84"/>
      <c r="U40" s="85">
        <f t="shared" si="87"/>
        <v>0.0165</v>
      </c>
      <c r="V40" s="84">
        <f t="shared" si="88"/>
        <v>0.5775</v>
      </c>
      <c r="W40" s="84">
        <f t="shared" si="89"/>
        <v>3.8775</v>
      </c>
      <c r="X40" s="72"/>
      <c r="Y40" s="84">
        <f t="shared" si="103"/>
        <v>24.0075</v>
      </c>
      <c r="Z40" s="72"/>
      <c r="AA40" s="72"/>
      <c r="AB40" s="72"/>
      <c r="AC40" s="72"/>
      <c r="AD40" s="72"/>
      <c r="AE40" s="72"/>
      <c r="AF40" s="84">
        <f t="shared" si="91"/>
        <v>3300</v>
      </c>
      <c r="AG40" s="84">
        <f t="shared" si="92"/>
        <v>3296.1225</v>
      </c>
      <c r="AH40" s="72"/>
      <c r="AI40" s="84">
        <f t="shared" si="93"/>
        <v>131.835</v>
      </c>
      <c r="AJ40" s="84">
        <f t="shared" si="94"/>
        <v>52.8</v>
      </c>
      <c r="AK40" s="72"/>
      <c r="AL40" s="86">
        <f t="shared" ref="AL40:AM40" si="104">AI40-AN40</f>
        <v>126.885</v>
      </c>
      <c r="AM40" s="86">
        <f t="shared" si="104"/>
        <v>37.95</v>
      </c>
      <c r="AN40" s="86">
        <f t="shared" si="96"/>
        <v>4.95</v>
      </c>
      <c r="AO40" s="86">
        <f t="shared" si="97"/>
        <v>14.85</v>
      </c>
      <c r="AP40" s="72"/>
      <c r="AQ40" s="84">
        <f t="shared" si="98"/>
        <v>1.455</v>
      </c>
      <c r="AR40" s="84">
        <f t="shared" si="99"/>
        <v>164.835</v>
      </c>
      <c r="AS40" s="72"/>
      <c r="AT40" s="72"/>
      <c r="AU40" s="66"/>
    </row>
    <row r="41">
      <c r="A41" s="80">
        <v>2.0</v>
      </c>
      <c r="B41" s="81" t="s">
        <v>112</v>
      </c>
      <c r="C41" s="81">
        <v>200.0</v>
      </c>
      <c r="D41" s="80">
        <v>22.0</v>
      </c>
      <c r="E41" s="87">
        <f>$E$13</f>
        <v>10</v>
      </c>
      <c r="F41" s="83"/>
      <c r="G41" s="83">
        <f t="shared" si="79"/>
        <v>220</v>
      </c>
      <c r="H41" s="84">
        <f t="shared" si="80"/>
        <v>2000</v>
      </c>
      <c r="I41" s="84">
        <f t="shared" si="81"/>
        <v>44000</v>
      </c>
      <c r="J41" s="84"/>
      <c r="K41" s="84">
        <f t="shared" ref="K41:K42" si="106">G41*$K$6</f>
        <v>165</v>
      </c>
      <c r="L41" s="84">
        <f>G41*$L$6</f>
        <v>330</v>
      </c>
      <c r="M41" s="84">
        <f>G41*$M$6</f>
        <v>33</v>
      </c>
      <c r="N41" s="84">
        <f>G41*$N$6</f>
        <v>404.8</v>
      </c>
      <c r="O41" s="84">
        <f t="shared" si="102"/>
        <v>22</v>
      </c>
      <c r="P41" s="84"/>
      <c r="Q41" s="84">
        <f t="shared" si="83"/>
        <v>15.4</v>
      </c>
      <c r="R41" s="84">
        <f t="shared" si="84"/>
        <v>22</v>
      </c>
      <c r="S41" s="84"/>
      <c r="T41" s="84"/>
      <c r="U41" s="85">
        <f t="shared" si="87"/>
        <v>0.22</v>
      </c>
      <c r="V41" s="84">
        <f t="shared" si="88"/>
        <v>7.7</v>
      </c>
      <c r="W41" s="84">
        <f t="shared" si="89"/>
        <v>51.7</v>
      </c>
      <c r="X41" s="72"/>
      <c r="Y41" s="84">
        <f t="shared" ref="Y41:Y42" si="107">K41+L41+M41+N41+O41+Q41+R41+W41</f>
        <v>1043.9</v>
      </c>
      <c r="Z41" s="72"/>
      <c r="AA41" s="72"/>
      <c r="AB41" s="72"/>
      <c r="AC41" s="72"/>
      <c r="AD41" s="72"/>
      <c r="AE41" s="72"/>
      <c r="AF41" s="84">
        <f t="shared" si="91"/>
        <v>44000</v>
      </c>
      <c r="AG41" s="84">
        <f t="shared" si="92"/>
        <v>43948.3</v>
      </c>
      <c r="AH41" s="72"/>
      <c r="AI41" s="84">
        <f t="shared" si="93"/>
        <v>1757.8</v>
      </c>
      <c r="AJ41" s="84">
        <f t="shared" si="94"/>
        <v>704</v>
      </c>
      <c r="AK41" s="72"/>
      <c r="AL41" s="86">
        <f t="shared" ref="AL41:AM41" si="105">AI41-AN41</f>
        <v>1691.8</v>
      </c>
      <c r="AM41" s="86">
        <f t="shared" si="105"/>
        <v>506</v>
      </c>
      <c r="AN41" s="86">
        <f t="shared" si="96"/>
        <v>66</v>
      </c>
      <c r="AO41" s="86">
        <f t="shared" si="97"/>
        <v>198</v>
      </c>
      <c r="AP41" s="72"/>
      <c r="AQ41" s="84">
        <f t="shared" si="98"/>
        <v>4.745</v>
      </c>
      <c r="AR41" s="84">
        <f t="shared" si="99"/>
        <v>2197.8</v>
      </c>
      <c r="AS41" s="72"/>
      <c r="AT41" s="72"/>
      <c r="AU41" s="66"/>
    </row>
    <row r="42">
      <c r="A42" s="80">
        <v>2.0</v>
      </c>
      <c r="B42" s="81" t="s">
        <v>113</v>
      </c>
      <c r="C42" s="81">
        <v>200.0</v>
      </c>
      <c r="D42" s="80">
        <v>22.0</v>
      </c>
      <c r="E42" s="87">
        <f>E41*Calculation!$D$43*F42</f>
        <v>0.75</v>
      </c>
      <c r="F42" s="83">
        <f>A42-1</f>
        <v>1</v>
      </c>
      <c r="G42" s="83">
        <f t="shared" si="79"/>
        <v>16.5</v>
      </c>
      <c r="H42" s="84">
        <f t="shared" si="80"/>
        <v>150</v>
      </c>
      <c r="I42" s="84">
        <f t="shared" si="81"/>
        <v>3300</v>
      </c>
      <c r="J42" s="84"/>
      <c r="K42" s="84">
        <f t="shared" si="106"/>
        <v>12.375</v>
      </c>
      <c r="L42" s="84"/>
      <c r="M42" s="84"/>
      <c r="N42" s="84"/>
      <c r="O42" s="84">
        <f t="shared" si="102"/>
        <v>1.65</v>
      </c>
      <c r="P42" s="84"/>
      <c r="Q42" s="84">
        <f t="shared" si="83"/>
        <v>1.155</v>
      </c>
      <c r="R42" s="84">
        <f t="shared" si="84"/>
        <v>1.65</v>
      </c>
      <c r="S42" s="84"/>
      <c r="T42" s="84"/>
      <c r="U42" s="85">
        <f t="shared" si="87"/>
        <v>0.0165</v>
      </c>
      <c r="V42" s="84">
        <f t="shared" si="88"/>
        <v>0.5775</v>
      </c>
      <c r="W42" s="84">
        <f t="shared" si="89"/>
        <v>3.8775</v>
      </c>
      <c r="X42" s="72"/>
      <c r="Y42" s="84">
        <f t="shared" si="107"/>
        <v>20.7075</v>
      </c>
      <c r="Z42" s="72"/>
      <c r="AA42" s="72"/>
      <c r="AB42" s="72"/>
      <c r="AC42" s="72"/>
      <c r="AD42" s="72"/>
      <c r="AE42" s="72"/>
      <c r="AF42" s="84">
        <f t="shared" si="91"/>
        <v>3300</v>
      </c>
      <c r="AG42" s="84">
        <f t="shared" si="92"/>
        <v>3296.1225</v>
      </c>
      <c r="AH42" s="72"/>
      <c r="AI42" s="84">
        <f t="shared" si="93"/>
        <v>131.835</v>
      </c>
      <c r="AJ42" s="84">
        <f t="shared" si="94"/>
        <v>52.8</v>
      </c>
      <c r="AK42" s="72"/>
      <c r="AL42" s="86">
        <f t="shared" ref="AL42:AM42" si="108">AI42-AN42</f>
        <v>126.885</v>
      </c>
      <c r="AM42" s="86">
        <f t="shared" si="108"/>
        <v>37.95</v>
      </c>
      <c r="AN42" s="86">
        <f t="shared" si="96"/>
        <v>4.95</v>
      </c>
      <c r="AO42" s="86">
        <f t="shared" si="97"/>
        <v>14.85</v>
      </c>
      <c r="AP42" s="72"/>
      <c r="AQ42" s="84">
        <f t="shared" si="98"/>
        <v>1.255</v>
      </c>
      <c r="AR42" s="84">
        <f t="shared" si="99"/>
        <v>164.835</v>
      </c>
      <c r="AS42" s="72"/>
      <c r="AT42" s="72"/>
      <c r="AU42" s="66"/>
    </row>
    <row r="43">
      <c r="A43" s="88"/>
      <c r="B43" s="89"/>
      <c r="C43" s="90"/>
      <c r="D43" s="91"/>
      <c r="E43" s="92"/>
      <c r="F43" s="92"/>
      <c r="G43" s="92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93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1"/>
    </row>
    <row r="44">
      <c r="A44" s="88"/>
      <c r="B44" s="79" t="s">
        <v>103</v>
      </c>
      <c r="C44" s="90"/>
      <c r="D44" s="91"/>
      <c r="E44" s="92"/>
      <c r="F44" s="92"/>
      <c r="G44" s="92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93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1"/>
    </row>
    <row r="45">
      <c r="A45" s="80">
        <v>2.0</v>
      </c>
      <c r="B45" s="81" t="s">
        <v>108</v>
      </c>
      <c r="C45" s="81">
        <v>500.0</v>
      </c>
      <c r="D45" s="80">
        <v>22.0</v>
      </c>
      <c r="E45" s="87">
        <f>$E$18</f>
        <v>5</v>
      </c>
      <c r="F45" s="83"/>
      <c r="G45" s="83">
        <f t="shared" ref="G45:G50" si="110">E45*D45</f>
        <v>110</v>
      </c>
      <c r="H45" s="84">
        <f t="shared" ref="H45:H50" si="111">E45*C45</f>
        <v>2500</v>
      </c>
      <c r="I45" s="84">
        <f t="shared" ref="I45:I50" si="112">H45*D45</f>
        <v>55000</v>
      </c>
      <c r="J45" s="84"/>
      <c r="K45" s="84"/>
      <c r="L45" s="84">
        <f>G45*$L$6</f>
        <v>165</v>
      </c>
      <c r="M45" s="84">
        <f>G45*$M$6</f>
        <v>16.5</v>
      </c>
      <c r="N45" s="84"/>
      <c r="O45" s="84"/>
      <c r="P45" s="84">
        <f t="shared" ref="P45:P46" si="113">G45*$P$6</f>
        <v>11</v>
      </c>
      <c r="Q45" s="84">
        <f t="shared" ref="Q45:Q50" si="114">G45*$Q$6</f>
        <v>7.7</v>
      </c>
      <c r="R45" s="84">
        <f t="shared" ref="R45:R50" si="115">G45*$R$6</f>
        <v>11</v>
      </c>
      <c r="S45" s="84">
        <f t="shared" ref="S45:S46" si="116">I45*$S$6</f>
        <v>687.5</v>
      </c>
      <c r="T45" s="84">
        <f t="shared" ref="T45:T46" si="117">G45*$T$6</f>
        <v>55</v>
      </c>
      <c r="U45" s="85">
        <f t="shared" ref="U45:U50" si="118">G45*$U$6</f>
        <v>0.11</v>
      </c>
      <c r="V45" s="84">
        <f t="shared" ref="V45:V50" si="119">U45*$V$6</f>
        <v>3.85</v>
      </c>
      <c r="W45" s="84">
        <f t="shared" ref="W45:W50" si="120">(U45*C45)+V45</f>
        <v>58.85</v>
      </c>
      <c r="X45" s="72"/>
      <c r="Y45" s="84">
        <f t="shared" ref="Y45:Y46" si="121">L45+M45+P45+Q45+R45+S45+T45+W45</f>
        <v>1012.55</v>
      </c>
      <c r="Z45" s="72"/>
      <c r="AA45" s="72"/>
      <c r="AB45" s="72"/>
      <c r="AC45" s="72"/>
      <c r="AD45" s="72"/>
      <c r="AE45" s="72"/>
      <c r="AF45" s="84">
        <f t="shared" ref="AF45:AF50" si="122">I45</f>
        <v>55000</v>
      </c>
      <c r="AG45" s="84">
        <f t="shared" ref="AG45:AG50" si="123">AF45-W45</f>
        <v>54941.15</v>
      </c>
      <c r="AH45" s="72"/>
      <c r="AI45" s="84">
        <f t="shared" ref="AI45:AI50" si="124">G45*$AI$6</f>
        <v>878.9</v>
      </c>
      <c r="AJ45" s="84">
        <f t="shared" ref="AJ45:AJ50" si="125">I45*$AJ$6</f>
        <v>880</v>
      </c>
      <c r="AK45" s="72"/>
      <c r="AL45" s="86">
        <f t="shared" ref="AL45:AM45" si="109">AI45-AN45</f>
        <v>845.9</v>
      </c>
      <c r="AM45" s="86">
        <f t="shared" si="109"/>
        <v>632.5</v>
      </c>
      <c r="AN45" s="86">
        <f t="shared" ref="AN45:AN50" si="127">G45*$AN$6</f>
        <v>33</v>
      </c>
      <c r="AO45" s="86">
        <f t="shared" ref="AO45:AO50" si="128">I45*$AO$6</f>
        <v>247.5</v>
      </c>
      <c r="AP45" s="72"/>
      <c r="AQ45" s="84">
        <f t="shared" ref="AQ45:AQ50" si="129">Y45/G45</f>
        <v>9.205</v>
      </c>
      <c r="AR45" s="84">
        <f t="shared" ref="AR45:AR50" si="130">AL45+AM45</f>
        <v>1478.4</v>
      </c>
      <c r="AS45" s="72"/>
      <c r="AT45" s="72"/>
      <c r="AU45" s="66"/>
    </row>
    <row r="46">
      <c r="A46" s="80">
        <v>2.0</v>
      </c>
      <c r="B46" s="81" t="s">
        <v>109</v>
      </c>
      <c r="C46" s="81">
        <v>500.0</v>
      </c>
      <c r="D46" s="80">
        <v>22.0</v>
      </c>
      <c r="E46" s="87">
        <f>E45*Calculation!$D$43*F46</f>
        <v>0.375</v>
      </c>
      <c r="F46" s="83">
        <f>A46-1</f>
        <v>1</v>
      </c>
      <c r="G46" s="83">
        <f t="shared" si="110"/>
        <v>8.25</v>
      </c>
      <c r="H46" s="84">
        <f t="shared" si="111"/>
        <v>187.5</v>
      </c>
      <c r="I46" s="84">
        <f t="shared" si="112"/>
        <v>4125</v>
      </c>
      <c r="J46" s="84"/>
      <c r="K46" s="84"/>
      <c r="L46" s="84"/>
      <c r="M46" s="84"/>
      <c r="N46" s="84"/>
      <c r="O46" s="84"/>
      <c r="P46" s="84">
        <f t="shared" si="113"/>
        <v>0.825</v>
      </c>
      <c r="Q46" s="84">
        <f t="shared" si="114"/>
        <v>0.5775</v>
      </c>
      <c r="R46" s="84">
        <f t="shared" si="115"/>
        <v>0.825</v>
      </c>
      <c r="S46" s="84">
        <f t="shared" si="116"/>
        <v>51.5625</v>
      </c>
      <c r="T46" s="84">
        <f t="shared" si="117"/>
        <v>4.125</v>
      </c>
      <c r="U46" s="85">
        <f t="shared" si="118"/>
        <v>0.00825</v>
      </c>
      <c r="V46" s="84">
        <f t="shared" si="119"/>
        <v>0.28875</v>
      </c>
      <c r="W46" s="84">
        <f t="shared" si="120"/>
        <v>4.41375</v>
      </c>
      <c r="X46" s="72"/>
      <c r="Y46" s="84">
        <f t="shared" si="121"/>
        <v>62.32875</v>
      </c>
      <c r="Z46" s="72"/>
      <c r="AA46" s="72"/>
      <c r="AB46" s="72"/>
      <c r="AC46" s="72"/>
      <c r="AD46" s="72"/>
      <c r="AE46" s="72"/>
      <c r="AF46" s="84">
        <f t="shared" si="122"/>
        <v>4125</v>
      </c>
      <c r="AG46" s="84">
        <f t="shared" si="123"/>
        <v>4120.58625</v>
      </c>
      <c r="AH46" s="72"/>
      <c r="AI46" s="84">
        <f t="shared" si="124"/>
        <v>65.9175</v>
      </c>
      <c r="AJ46" s="84">
        <f t="shared" si="125"/>
        <v>66</v>
      </c>
      <c r="AK46" s="72"/>
      <c r="AL46" s="86">
        <f t="shared" ref="AL46:AM46" si="126">AI46-AN46</f>
        <v>63.4425</v>
      </c>
      <c r="AM46" s="86">
        <f t="shared" si="126"/>
        <v>47.4375</v>
      </c>
      <c r="AN46" s="86">
        <f t="shared" si="127"/>
        <v>2.475</v>
      </c>
      <c r="AO46" s="86">
        <f t="shared" si="128"/>
        <v>18.5625</v>
      </c>
      <c r="AP46" s="72"/>
      <c r="AQ46" s="84">
        <f t="shared" si="129"/>
        <v>7.555</v>
      </c>
      <c r="AR46" s="84">
        <f t="shared" si="130"/>
        <v>110.88</v>
      </c>
      <c r="AS46" s="72"/>
      <c r="AT46" s="72"/>
      <c r="AU46" s="66"/>
    </row>
    <row r="47">
      <c r="A47" s="80">
        <v>2.0</v>
      </c>
      <c r="B47" s="81" t="s">
        <v>110</v>
      </c>
      <c r="C47" s="81">
        <v>500.0</v>
      </c>
      <c r="D47" s="80">
        <v>22.0</v>
      </c>
      <c r="E47" s="87">
        <f>$E$18</f>
        <v>5</v>
      </c>
      <c r="F47" s="83"/>
      <c r="G47" s="83">
        <f t="shared" si="110"/>
        <v>110</v>
      </c>
      <c r="H47" s="84">
        <f t="shared" si="111"/>
        <v>2500</v>
      </c>
      <c r="I47" s="84">
        <f t="shared" si="112"/>
        <v>55000</v>
      </c>
      <c r="J47" s="84">
        <f t="shared" ref="J47:J48" si="132">G47*$J$6</f>
        <v>104.5</v>
      </c>
      <c r="K47" s="84"/>
      <c r="L47" s="84">
        <f>G47*$L$6</f>
        <v>165</v>
      </c>
      <c r="M47" s="84">
        <f>G47*$M$6</f>
        <v>16.5</v>
      </c>
      <c r="N47" s="84">
        <f>G47*$N$6</f>
        <v>202.4</v>
      </c>
      <c r="O47" s="84">
        <f t="shared" ref="O47:O50" si="133">G47*$O$6</f>
        <v>11</v>
      </c>
      <c r="P47" s="84"/>
      <c r="Q47" s="84">
        <f t="shared" si="114"/>
        <v>7.7</v>
      </c>
      <c r="R47" s="84">
        <f t="shared" si="115"/>
        <v>11</v>
      </c>
      <c r="S47" s="84"/>
      <c r="T47" s="84"/>
      <c r="U47" s="85">
        <f t="shared" si="118"/>
        <v>0.11</v>
      </c>
      <c r="V47" s="84">
        <f t="shared" si="119"/>
        <v>3.85</v>
      </c>
      <c r="W47" s="84">
        <f t="shared" si="120"/>
        <v>58.85</v>
      </c>
      <c r="X47" s="72"/>
      <c r="Y47" s="84">
        <f t="shared" ref="Y47:Y48" si="134">J47+L47+M47+N47+O47+Q47+R47+W47</f>
        <v>576.95</v>
      </c>
      <c r="Z47" s="72"/>
      <c r="AA47" s="72"/>
      <c r="AB47" s="72"/>
      <c r="AC47" s="72"/>
      <c r="AD47" s="72"/>
      <c r="AE47" s="72"/>
      <c r="AF47" s="84">
        <f t="shared" si="122"/>
        <v>55000</v>
      </c>
      <c r="AG47" s="84">
        <f t="shared" si="123"/>
        <v>54941.15</v>
      </c>
      <c r="AH47" s="72"/>
      <c r="AI47" s="84">
        <f t="shared" si="124"/>
        <v>878.9</v>
      </c>
      <c r="AJ47" s="84">
        <f t="shared" si="125"/>
        <v>880</v>
      </c>
      <c r="AK47" s="72"/>
      <c r="AL47" s="86">
        <f t="shared" ref="AL47:AM47" si="131">AI47-AN47</f>
        <v>845.9</v>
      </c>
      <c r="AM47" s="86">
        <f t="shared" si="131"/>
        <v>632.5</v>
      </c>
      <c r="AN47" s="86">
        <f t="shared" si="127"/>
        <v>33</v>
      </c>
      <c r="AO47" s="86">
        <f t="shared" si="128"/>
        <v>247.5</v>
      </c>
      <c r="AP47" s="72"/>
      <c r="AQ47" s="84">
        <f t="shared" si="129"/>
        <v>5.245</v>
      </c>
      <c r="AR47" s="84">
        <f t="shared" si="130"/>
        <v>1478.4</v>
      </c>
      <c r="AS47" s="72"/>
      <c r="AT47" s="72"/>
      <c r="AU47" s="66"/>
    </row>
    <row r="48">
      <c r="A48" s="80">
        <v>2.0</v>
      </c>
      <c r="B48" s="81" t="s">
        <v>111</v>
      </c>
      <c r="C48" s="81">
        <v>500.0</v>
      </c>
      <c r="D48" s="80">
        <v>22.0</v>
      </c>
      <c r="E48" s="87">
        <f>E47*Calculation!$D$43*F48</f>
        <v>0.375</v>
      </c>
      <c r="F48" s="83">
        <f>A48-1</f>
        <v>1</v>
      </c>
      <c r="G48" s="83">
        <f t="shared" si="110"/>
        <v>8.25</v>
      </c>
      <c r="H48" s="84">
        <f t="shared" si="111"/>
        <v>187.5</v>
      </c>
      <c r="I48" s="84">
        <f t="shared" si="112"/>
        <v>4125</v>
      </c>
      <c r="J48" s="84">
        <f t="shared" si="132"/>
        <v>7.8375</v>
      </c>
      <c r="K48" s="84"/>
      <c r="L48" s="84"/>
      <c r="M48" s="84"/>
      <c r="N48" s="84"/>
      <c r="O48" s="84">
        <f t="shared" si="133"/>
        <v>0.825</v>
      </c>
      <c r="P48" s="84"/>
      <c r="Q48" s="84">
        <f t="shared" si="114"/>
        <v>0.5775</v>
      </c>
      <c r="R48" s="84">
        <f t="shared" si="115"/>
        <v>0.825</v>
      </c>
      <c r="S48" s="84"/>
      <c r="T48" s="84"/>
      <c r="U48" s="85">
        <f t="shared" si="118"/>
        <v>0.00825</v>
      </c>
      <c r="V48" s="84">
        <f t="shared" si="119"/>
        <v>0.28875</v>
      </c>
      <c r="W48" s="84">
        <f t="shared" si="120"/>
        <v>4.41375</v>
      </c>
      <c r="X48" s="72"/>
      <c r="Y48" s="84">
        <f t="shared" si="134"/>
        <v>14.47875</v>
      </c>
      <c r="Z48" s="72"/>
      <c r="AA48" s="72"/>
      <c r="AB48" s="72"/>
      <c r="AC48" s="72"/>
      <c r="AD48" s="72"/>
      <c r="AE48" s="72"/>
      <c r="AF48" s="84">
        <f t="shared" si="122"/>
        <v>4125</v>
      </c>
      <c r="AG48" s="84">
        <f t="shared" si="123"/>
        <v>4120.58625</v>
      </c>
      <c r="AH48" s="72"/>
      <c r="AI48" s="84">
        <f t="shared" si="124"/>
        <v>65.9175</v>
      </c>
      <c r="AJ48" s="84">
        <f t="shared" si="125"/>
        <v>66</v>
      </c>
      <c r="AK48" s="72"/>
      <c r="AL48" s="86">
        <f t="shared" ref="AL48:AM48" si="135">AI48-AN48</f>
        <v>63.4425</v>
      </c>
      <c r="AM48" s="86">
        <f t="shared" si="135"/>
        <v>47.4375</v>
      </c>
      <c r="AN48" s="86">
        <f t="shared" si="127"/>
        <v>2.475</v>
      </c>
      <c r="AO48" s="86">
        <f t="shared" si="128"/>
        <v>18.5625</v>
      </c>
      <c r="AP48" s="72"/>
      <c r="AQ48" s="84">
        <f t="shared" si="129"/>
        <v>1.755</v>
      </c>
      <c r="AR48" s="84">
        <f t="shared" si="130"/>
        <v>110.88</v>
      </c>
      <c r="AS48" s="72"/>
      <c r="AT48" s="72"/>
      <c r="AU48" s="66"/>
    </row>
    <row r="49">
      <c r="A49" s="80">
        <v>2.0</v>
      </c>
      <c r="B49" s="81" t="s">
        <v>112</v>
      </c>
      <c r="C49" s="81">
        <v>500.0</v>
      </c>
      <c r="D49" s="80">
        <v>22.0</v>
      </c>
      <c r="E49" s="87">
        <f>$E$18</f>
        <v>5</v>
      </c>
      <c r="F49" s="83"/>
      <c r="G49" s="83">
        <f t="shared" si="110"/>
        <v>110</v>
      </c>
      <c r="H49" s="84">
        <f t="shared" si="111"/>
        <v>2500</v>
      </c>
      <c r="I49" s="84">
        <f t="shared" si="112"/>
        <v>55000</v>
      </c>
      <c r="J49" s="84"/>
      <c r="K49" s="84">
        <f t="shared" ref="K49:K50" si="137">G49*$K$6</f>
        <v>82.5</v>
      </c>
      <c r="L49" s="84">
        <f>G49*$L$6</f>
        <v>165</v>
      </c>
      <c r="M49" s="84">
        <f>G49*$M$6</f>
        <v>16.5</v>
      </c>
      <c r="N49" s="84">
        <f>G49*$N$6</f>
        <v>202.4</v>
      </c>
      <c r="O49" s="84">
        <f t="shared" si="133"/>
        <v>11</v>
      </c>
      <c r="P49" s="84"/>
      <c r="Q49" s="84">
        <f t="shared" si="114"/>
        <v>7.7</v>
      </c>
      <c r="R49" s="84">
        <f t="shared" si="115"/>
        <v>11</v>
      </c>
      <c r="S49" s="84"/>
      <c r="T49" s="84"/>
      <c r="U49" s="85">
        <f t="shared" si="118"/>
        <v>0.11</v>
      </c>
      <c r="V49" s="84">
        <f t="shared" si="119"/>
        <v>3.85</v>
      </c>
      <c r="W49" s="84">
        <f t="shared" si="120"/>
        <v>58.85</v>
      </c>
      <c r="X49" s="72"/>
      <c r="Y49" s="84">
        <f t="shared" ref="Y49:Y50" si="138">K49+L49+M49+N49+O49+Q49+R49+W49</f>
        <v>554.95</v>
      </c>
      <c r="Z49" s="72"/>
      <c r="AA49" s="72"/>
      <c r="AB49" s="72"/>
      <c r="AC49" s="72"/>
      <c r="AD49" s="72"/>
      <c r="AE49" s="72"/>
      <c r="AF49" s="84">
        <f t="shared" si="122"/>
        <v>55000</v>
      </c>
      <c r="AG49" s="84">
        <f t="shared" si="123"/>
        <v>54941.15</v>
      </c>
      <c r="AH49" s="72"/>
      <c r="AI49" s="84">
        <f t="shared" si="124"/>
        <v>878.9</v>
      </c>
      <c r="AJ49" s="84">
        <f t="shared" si="125"/>
        <v>880</v>
      </c>
      <c r="AK49" s="72"/>
      <c r="AL49" s="86">
        <f t="shared" ref="AL49:AM49" si="136">AI49-AN49</f>
        <v>845.9</v>
      </c>
      <c r="AM49" s="86">
        <f t="shared" si="136"/>
        <v>632.5</v>
      </c>
      <c r="AN49" s="86">
        <f t="shared" si="127"/>
        <v>33</v>
      </c>
      <c r="AO49" s="86">
        <f t="shared" si="128"/>
        <v>247.5</v>
      </c>
      <c r="AP49" s="72"/>
      <c r="AQ49" s="84">
        <f t="shared" si="129"/>
        <v>5.045</v>
      </c>
      <c r="AR49" s="84">
        <f t="shared" si="130"/>
        <v>1478.4</v>
      </c>
      <c r="AS49" s="72"/>
      <c r="AT49" s="72"/>
      <c r="AU49" s="66"/>
    </row>
    <row r="50">
      <c r="A50" s="80">
        <v>2.0</v>
      </c>
      <c r="B50" s="81" t="s">
        <v>113</v>
      </c>
      <c r="C50" s="81">
        <v>500.0</v>
      </c>
      <c r="D50" s="80">
        <v>22.0</v>
      </c>
      <c r="E50" s="87">
        <f>E49*Calculation!$D$43*F50</f>
        <v>0.375</v>
      </c>
      <c r="F50" s="83">
        <f>A50-1</f>
        <v>1</v>
      </c>
      <c r="G50" s="83">
        <f t="shared" si="110"/>
        <v>8.25</v>
      </c>
      <c r="H50" s="84">
        <f t="shared" si="111"/>
        <v>187.5</v>
      </c>
      <c r="I50" s="84">
        <f t="shared" si="112"/>
        <v>4125</v>
      </c>
      <c r="J50" s="84"/>
      <c r="K50" s="84">
        <f t="shared" si="137"/>
        <v>6.1875</v>
      </c>
      <c r="L50" s="84"/>
      <c r="M50" s="84"/>
      <c r="N50" s="84"/>
      <c r="O50" s="84">
        <f t="shared" si="133"/>
        <v>0.825</v>
      </c>
      <c r="P50" s="84"/>
      <c r="Q50" s="84">
        <f t="shared" si="114"/>
        <v>0.5775</v>
      </c>
      <c r="R50" s="84">
        <f t="shared" si="115"/>
        <v>0.825</v>
      </c>
      <c r="S50" s="84"/>
      <c r="T50" s="84"/>
      <c r="U50" s="85">
        <f t="shared" si="118"/>
        <v>0.00825</v>
      </c>
      <c r="V50" s="84">
        <f t="shared" si="119"/>
        <v>0.28875</v>
      </c>
      <c r="W50" s="84">
        <f t="shared" si="120"/>
        <v>4.41375</v>
      </c>
      <c r="X50" s="72"/>
      <c r="Y50" s="84">
        <f t="shared" si="138"/>
        <v>12.82875</v>
      </c>
      <c r="Z50" s="72"/>
      <c r="AA50" s="72"/>
      <c r="AB50" s="72"/>
      <c r="AC50" s="72"/>
      <c r="AD50" s="72"/>
      <c r="AE50" s="72"/>
      <c r="AF50" s="84">
        <f t="shared" si="122"/>
        <v>4125</v>
      </c>
      <c r="AG50" s="84">
        <f t="shared" si="123"/>
        <v>4120.58625</v>
      </c>
      <c r="AH50" s="72"/>
      <c r="AI50" s="84">
        <f t="shared" si="124"/>
        <v>65.9175</v>
      </c>
      <c r="AJ50" s="84">
        <f t="shared" si="125"/>
        <v>66</v>
      </c>
      <c r="AK50" s="72"/>
      <c r="AL50" s="86">
        <f t="shared" ref="AL50:AM50" si="139">AI50-AN50</f>
        <v>63.4425</v>
      </c>
      <c r="AM50" s="86">
        <f t="shared" si="139"/>
        <v>47.4375</v>
      </c>
      <c r="AN50" s="86">
        <f t="shared" si="127"/>
        <v>2.475</v>
      </c>
      <c r="AO50" s="86">
        <f t="shared" si="128"/>
        <v>18.5625</v>
      </c>
      <c r="AP50" s="72"/>
      <c r="AQ50" s="84">
        <f t="shared" si="129"/>
        <v>1.555</v>
      </c>
      <c r="AR50" s="84">
        <f t="shared" si="130"/>
        <v>110.88</v>
      </c>
      <c r="AS50" s="72"/>
      <c r="AT50" s="72"/>
      <c r="AU50" s="66"/>
    </row>
    <row r="51">
      <c r="A51" s="88"/>
      <c r="B51" s="89"/>
      <c r="C51" s="73"/>
      <c r="D51" s="106"/>
      <c r="E51" s="107"/>
      <c r="F51" s="76"/>
      <c r="G51" s="76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7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8"/>
      <c r="AM51" s="78"/>
      <c r="AN51" s="78"/>
      <c r="AO51" s="78"/>
      <c r="AP51" s="72"/>
      <c r="AQ51" s="72"/>
      <c r="AR51" s="72"/>
      <c r="AS51" s="72"/>
      <c r="AT51" s="72"/>
      <c r="AU51" s="66"/>
    </row>
    <row r="52">
      <c r="A52" s="88"/>
      <c r="B52" s="79" t="s">
        <v>104</v>
      </c>
      <c r="C52" s="73"/>
      <c r="D52" s="106"/>
      <c r="E52" s="107"/>
      <c r="F52" s="76"/>
      <c r="G52" s="76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7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8"/>
      <c r="AM52" s="78"/>
      <c r="AN52" s="78"/>
      <c r="AO52" s="78"/>
      <c r="AP52" s="72"/>
      <c r="AQ52" s="72"/>
      <c r="AR52" s="72"/>
      <c r="AS52" s="72"/>
      <c r="AT52" s="72"/>
      <c r="AU52" s="66"/>
    </row>
    <row r="53">
      <c r="A53" s="80">
        <v>2.0</v>
      </c>
      <c r="B53" s="81" t="s">
        <v>108</v>
      </c>
      <c r="C53" s="81">
        <v>1000.0</v>
      </c>
      <c r="D53" s="80">
        <v>22.0</v>
      </c>
      <c r="E53" s="87">
        <f>$E$23</f>
        <v>2</v>
      </c>
      <c r="F53" s="83"/>
      <c r="G53" s="83">
        <f t="shared" ref="G53:G58" si="141">E53*D53</f>
        <v>44</v>
      </c>
      <c r="H53" s="84">
        <f t="shared" ref="H53:H58" si="142">E53*C53</f>
        <v>2000</v>
      </c>
      <c r="I53" s="84">
        <f t="shared" ref="I53:I58" si="143">H53*D53</f>
        <v>44000</v>
      </c>
      <c r="J53" s="84"/>
      <c r="K53" s="84"/>
      <c r="L53" s="84">
        <f>G53*$L$6</f>
        <v>66</v>
      </c>
      <c r="M53" s="84">
        <f>G53*$M$6</f>
        <v>6.6</v>
      </c>
      <c r="N53" s="84"/>
      <c r="O53" s="84"/>
      <c r="P53" s="84">
        <f t="shared" ref="P53:P54" si="144">G53*$P$6</f>
        <v>4.4</v>
      </c>
      <c r="Q53" s="84">
        <f t="shared" ref="Q53:Q58" si="145">G53*$Q$6</f>
        <v>3.08</v>
      </c>
      <c r="R53" s="84">
        <f t="shared" ref="R53:R58" si="146">G53*$R$6</f>
        <v>4.4</v>
      </c>
      <c r="S53" s="84">
        <f t="shared" ref="S53:S54" si="147">I53*$S$6</f>
        <v>550</v>
      </c>
      <c r="T53" s="84">
        <f t="shared" ref="T53:T54" si="148">G53*$T$6</f>
        <v>22</v>
      </c>
      <c r="U53" s="85">
        <f t="shared" ref="U53:U58" si="149">G53*$U$6</f>
        <v>0.044</v>
      </c>
      <c r="V53" s="84">
        <f t="shared" ref="V53:V58" si="150">U53*$V$6</f>
        <v>1.54</v>
      </c>
      <c r="W53" s="84">
        <f t="shared" ref="W53:W58" si="151">(U53*C53)+V53</f>
        <v>45.54</v>
      </c>
      <c r="X53" s="72"/>
      <c r="Y53" s="84">
        <f t="shared" ref="Y53:Y54" si="152">L53+M53+P53+Q53+R53+S53+T53+W53</f>
        <v>702.02</v>
      </c>
      <c r="Z53" s="72"/>
      <c r="AA53" s="72"/>
      <c r="AB53" s="72"/>
      <c r="AC53" s="72"/>
      <c r="AD53" s="72"/>
      <c r="AE53" s="72"/>
      <c r="AF53" s="84">
        <f t="shared" ref="AF53:AF58" si="153">I53</f>
        <v>44000</v>
      </c>
      <c r="AG53" s="84">
        <f t="shared" ref="AG53:AG58" si="154">AF53-W53</f>
        <v>43954.46</v>
      </c>
      <c r="AH53" s="72"/>
      <c r="AI53" s="84">
        <f t="shared" ref="AI53:AI58" si="155">G53*$AI$6</f>
        <v>351.56</v>
      </c>
      <c r="AJ53" s="84">
        <f t="shared" ref="AJ53:AJ58" si="156">I53*$AJ$6</f>
        <v>704</v>
      </c>
      <c r="AK53" s="72"/>
      <c r="AL53" s="86">
        <f t="shared" ref="AL53:AM53" si="140">AI53-AN53</f>
        <v>338.36</v>
      </c>
      <c r="AM53" s="86">
        <f t="shared" si="140"/>
        <v>506</v>
      </c>
      <c r="AN53" s="86">
        <f t="shared" ref="AN53:AN58" si="158">G53*$AN$6</f>
        <v>13.2</v>
      </c>
      <c r="AO53" s="86">
        <f t="shared" ref="AO53:AO58" si="159">I53*$AO$6</f>
        <v>198</v>
      </c>
      <c r="AP53" s="72"/>
      <c r="AQ53" s="84">
        <f t="shared" ref="AQ53:AQ58" si="160">Y53/G53</f>
        <v>15.955</v>
      </c>
      <c r="AR53" s="84">
        <f t="shared" ref="AR53:AR58" si="161">AL53+AM53</f>
        <v>844.36</v>
      </c>
      <c r="AS53" s="72"/>
      <c r="AT53" s="72"/>
      <c r="AU53" s="66"/>
    </row>
    <row r="54">
      <c r="A54" s="80">
        <v>2.0</v>
      </c>
      <c r="B54" s="81" t="s">
        <v>109</v>
      </c>
      <c r="C54" s="81">
        <v>1000.0</v>
      </c>
      <c r="D54" s="80">
        <v>22.0</v>
      </c>
      <c r="E54" s="87">
        <f>E53*Calculation!$D$43*F54</f>
        <v>0.15</v>
      </c>
      <c r="F54" s="83">
        <f>A54-1</f>
        <v>1</v>
      </c>
      <c r="G54" s="83">
        <f t="shared" si="141"/>
        <v>3.3</v>
      </c>
      <c r="H54" s="84">
        <f t="shared" si="142"/>
        <v>150</v>
      </c>
      <c r="I54" s="84">
        <f t="shared" si="143"/>
        <v>3300</v>
      </c>
      <c r="J54" s="84"/>
      <c r="K54" s="84"/>
      <c r="L54" s="84"/>
      <c r="M54" s="84"/>
      <c r="N54" s="84"/>
      <c r="O54" s="84"/>
      <c r="P54" s="84">
        <f t="shared" si="144"/>
        <v>0.33</v>
      </c>
      <c r="Q54" s="84">
        <f t="shared" si="145"/>
        <v>0.231</v>
      </c>
      <c r="R54" s="84">
        <f t="shared" si="146"/>
        <v>0.33</v>
      </c>
      <c r="S54" s="84">
        <f t="shared" si="147"/>
        <v>41.25</v>
      </c>
      <c r="T54" s="84">
        <f t="shared" si="148"/>
        <v>1.65</v>
      </c>
      <c r="U54" s="85">
        <f t="shared" si="149"/>
        <v>0.0033</v>
      </c>
      <c r="V54" s="84">
        <f t="shared" si="150"/>
        <v>0.1155</v>
      </c>
      <c r="W54" s="84">
        <f t="shared" si="151"/>
        <v>3.4155</v>
      </c>
      <c r="X54" s="72"/>
      <c r="Y54" s="84">
        <f t="shared" si="152"/>
        <v>47.2065</v>
      </c>
      <c r="Z54" s="72"/>
      <c r="AA54" s="72"/>
      <c r="AB54" s="72"/>
      <c r="AC54" s="72"/>
      <c r="AD54" s="72"/>
      <c r="AE54" s="72"/>
      <c r="AF54" s="84">
        <f t="shared" si="153"/>
        <v>3300</v>
      </c>
      <c r="AG54" s="84">
        <f t="shared" si="154"/>
        <v>3296.5845</v>
      </c>
      <c r="AH54" s="72"/>
      <c r="AI54" s="84">
        <f t="shared" si="155"/>
        <v>26.367</v>
      </c>
      <c r="AJ54" s="84">
        <f t="shared" si="156"/>
        <v>52.8</v>
      </c>
      <c r="AK54" s="72"/>
      <c r="AL54" s="86">
        <f t="shared" ref="AL54:AM54" si="157">AI54-AN54</f>
        <v>25.377</v>
      </c>
      <c r="AM54" s="86">
        <f t="shared" si="157"/>
        <v>37.95</v>
      </c>
      <c r="AN54" s="86">
        <f t="shared" si="158"/>
        <v>0.99</v>
      </c>
      <c r="AO54" s="86">
        <f t="shared" si="159"/>
        <v>14.85</v>
      </c>
      <c r="AP54" s="72"/>
      <c r="AQ54" s="84">
        <f t="shared" si="160"/>
        <v>14.305</v>
      </c>
      <c r="AR54" s="84">
        <f t="shared" si="161"/>
        <v>63.327</v>
      </c>
      <c r="AS54" s="72"/>
      <c r="AT54" s="72"/>
      <c r="AU54" s="66"/>
    </row>
    <row r="55">
      <c r="A55" s="80">
        <v>2.0</v>
      </c>
      <c r="B55" s="81" t="s">
        <v>110</v>
      </c>
      <c r="C55" s="81">
        <v>1000.0</v>
      </c>
      <c r="D55" s="80">
        <v>22.0</v>
      </c>
      <c r="E55" s="87">
        <f>$E$23</f>
        <v>2</v>
      </c>
      <c r="F55" s="83"/>
      <c r="G55" s="83">
        <f t="shared" si="141"/>
        <v>44</v>
      </c>
      <c r="H55" s="84">
        <f t="shared" si="142"/>
        <v>2000</v>
      </c>
      <c r="I55" s="84">
        <f t="shared" si="143"/>
        <v>44000</v>
      </c>
      <c r="J55" s="84">
        <f t="shared" ref="J55:J56" si="163">G55*$J$6</f>
        <v>41.8</v>
      </c>
      <c r="K55" s="84"/>
      <c r="L55" s="84">
        <f>G55*$L$6</f>
        <v>66</v>
      </c>
      <c r="M55" s="84">
        <f>G55*$M$6</f>
        <v>6.6</v>
      </c>
      <c r="N55" s="84">
        <f>G55*$N$6</f>
        <v>80.96</v>
      </c>
      <c r="O55" s="84">
        <f t="shared" ref="O55:O58" si="164">G55*$O$6</f>
        <v>4.4</v>
      </c>
      <c r="P55" s="84"/>
      <c r="Q55" s="84">
        <f t="shared" si="145"/>
        <v>3.08</v>
      </c>
      <c r="R55" s="84">
        <f t="shared" si="146"/>
        <v>4.4</v>
      </c>
      <c r="S55" s="84"/>
      <c r="T55" s="84"/>
      <c r="U55" s="85">
        <f t="shared" si="149"/>
        <v>0.044</v>
      </c>
      <c r="V55" s="84">
        <f t="shared" si="150"/>
        <v>1.54</v>
      </c>
      <c r="W55" s="84">
        <f t="shared" si="151"/>
        <v>45.54</v>
      </c>
      <c r="X55" s="72"/>
      <c r="Y55" s="84">
        <f t="shared" ref="Y55:Y56" si="165">J55+L55+M55+N55+O55+Q55+R55+W55</f>
        <v>252.78</v>
      </c>
      <c r="Z55" s="72"/>
      <c r="AA55" s="72"/>
      <c r="AB55" s="72"/>
      <c r="AC55" s="72"/>
      <c r="AD55" s="72"/>
      <c r="AE55" s="72"/>
      <c r="AF55" s="84">
        <f t="shared" si="153"/>
        <v>44000</v>
      </c>
      <c r="AG55" s="84">
        <f t="shared" si="154"/>
        <v>43954.46</v>
      </c>
      <c r="AH55" s="72"/>
      <c r="AI55" s="84">
        <f t="shared" si="155"/>
        <v>351.56</v>
      </c>
      <c r="AJ55" s="84">
        <f t="shared" si="156"/>
        <v>704</v>
      </c>
      <c r="AK55" s="72"/>
      <c r="AL55" s="86">
        <f t="shared" ref="AL55:AM55" si="162">AI55-AN55</f>
        <v>338.36</v>
      </c>
      <c r="AM55" s="86">
        <f t="shared" si="162"/>
        <v>506</v>
      </c>
      <c r="AN55" s="86">
        <f t="shared" si="158"/>
        <v>13.2</v>
      </c>
      <c r="AO55" s="86">
        <f t="shared" si="159"/>
        <v>198</v>
      </c>
      <c r="AP55" s="72"/>
      <c r="AQ55" s="84">
        <f t="shared" si="160"/>
        <v>5.745</v>
      </c>
      <c r="AR55" s="84">
        <f t="shared" si="161"/>
        <v>844.36</v>
      </c>
      <c r="AS55" s="72"/>
      <c r="AT55" s="72"/>
      <c r="AU55" s="66"/>
    </row>
    <row r="56">
      <c r="A56" s="80">
        <v>2.0</v>
      </c>
      <c r="B56" s="81" t="s">
        <v>111</v>
      </c>
      <c r="C56" s="81">
        <v>1000.0</v>
      </c>
      <c r="D56" s="80">
        <v>22.0</v>
      </c>
      <c r="E56" s="87">
        <f>E55*Calculation!$D$43*F56</f>
        <v>0.15</v>
      </c>
      <c r="F56" s="83">
        <f>A56-1</f>
        <v>1</v>
      </c>
      <c r="G56" s="83">
        <f t="shared" si="141"/>
        <v>3.3</v>
      </c>
      <c r="H56" s="84">
        <f t="shared" si="142"/>
        <v>150</v>
      </c>
      <c r="I56" s="84">
        <f t="shared" si="143"/>
        <v>3300</v>
      </c>
      <c r="J56" s="84">
        <f t="shared" si="163"/>
        <v>3.135</v>
      </c>
      <c r="K56" s="84"/>
      <c r="L56" s="84"/>
      <c r="M56" s="84"/>
      <c r="N56" s="84"/>
      <c r="O56" s="84">
        <f t="shared" si="164"/>
        <v>0.33</v>
      </c>
      <c r="P56" s="84"/>
      <c r="Q56" s="84">
        <f t="shared" si="145"/>
        <v>0.231</v>
      </c>
      <c r="R56" s="84">
        <f t="shared" si="146"/>
        <v>0.33</v>
      </c>
      <c r="S56" s="84"/>
      <c r="T56" s="84"/>
      <c r="U56" s="85">
        <f t="shared" si="149"/>
        <v>0.0033</v>
      </c>
      <c r="V56" s="84">
        <f t="shared" si="150"/>
        <v>0.1155</v>
      </c>
      <c r="W56" s="84">
        <f t="shared" si="151"/>
        <v>3.4155</v>
      </c>
      <c r="X56" s="72"/>
      <c r="Y56" s="84">
        <f t="shared" si="165"/>
        <v>7.4415</v>
      </c>
      <c r="Z56" s="72"/>
      <c r="AA56" s="72"/>
      <c r="AB56" s="72"/>
      <c r="AC56" s="72"/>
      <c r="AD56" s="72"/>
      <c r="AE56" s="72"/>
      <c r="AF56" s="84">
        <f t="shared" si="153"/>
        <v>3300</v>
      </c>
      <c r="AG56" s="84">
        <f t="shared" si="154"/>
        <v>3296.5845</v>
      </c>
      <c r="AH56" s="72"/>
      <c r="AI56" s="84">
        <f t="shared" si="155"/>
        <v>26.367</v>
      </c>
      <c r="AJ56" s="84">
        <f t="shared" si="156"/>
        <v>52.8</v>
      </c>
      <c r="AK56" s="72"/>
      <c r="AL56" s="86">
        <f t="shared" ref="AL56:AM56" si="166">AI56-AN56</f>
        <v>25.377</v>
      </c>
      <c r="AM56" s="86">
        <f t="shared" si="166"/>
        <v>37.95</v>
      </c>
      <c r="AN56" s="86">
        <f t="shared" si="158"/>
        <v>0.99</v>
      </c>
      <c r="AO56" s="86">
        <f t="shared" si="159"/>
        <v>14.85</v>
      </c>
      <c r="AP56" s="72"/>
      <c r="AQ56" s="84">
        <f t="shared" si="160"/>
        <v>2.255</v>
      </c>
      <c r="AR56" s="84">
        <f t="shared" si="161"/>
        <v>63.327</v>
      </c>
      <c r="AS56" s="72"/>
      <c r="AT56" s="72"/>
      <c r="AU56" s="66"/>
    </row>
    <row r="57">
      <c r="A57" s="80">
        <v>2.0</v>
      </c>
      <c r="B57" s="81" t="s">
        <v>112</v>
      </c>
      <c r="C57" s="81">
        <v>1000.0</v>
      </c>
      <c r="D57" s="80">
        <v>22.0</v>
      </c>
      <c r="E57" s="87">
        <f>$E$23</f>
        <v>2</v>
      </c>
      <c r="F57" s="83"/>
      <c r="G57" s="83">
        <f t="shared" si="141"/>
        <v>44</v>
      </c>
      <c r="H57" s="84">
        <f t="shared" si="142"/>
        <v>2000</v>
      </c>
      <c r="I57" s="84">
        <f t="shared" si="143"/>
        <v>44000</v>
      </c>
      <c r="J57" s="84"/>
      <c r="K57" s="84">
        <f t="shared" ref="K57:K58" si="168">G57*$K$6</f>
        <v>33</v>
      </c>
      <c r="L57" s="84">
        <f>G57*$L$6</f>
        <v>66</v>
      </c>
      <c r="M57" s="84">
        <f>G57*$M$6</f>
        <v>6.6</v>
      </c>
      <c r="N57" s="84">
        <f>G57*$N$6</f>
        <v>80.96</v>
      </c>
      <c r="O57" s="84">
        <f t="shared" si="164"/>
        <v>4.4</v>
      </c>
      <c r="P57" s="84"/>
      <c r="Q57" s="84">
        <f t="shared" si="145"/>
        <v>3.08</v>
      </c>
      <c r="R57" s="84">
        <f t="shared" si="146"/>
        <v>4.4</v>
      </c>
      <c r="S57" s="84"/>
      <c r="T57" s="84"/>
      <c r="U57" s="85">
        <f t="shared" si="149"/>
        <v>0.044</v>
      </c>
      <c r="V57" s="84">
        <f t="shared" si="150"/>
        <v>1.54</v>
      </c>
      <c r="W57" s="84">
        <f t="shared" si="151"/>
        <v>45.54</v>
      </c>
      <c r="X57" s="72"/>
      <c r="Y57" s="84">
        <f t="shared" ref="Y57:Y58" si="169">K57+L57+M57+N57+O57+Q57+R57+W57</f>
        <v>243.98</v>
      </c>
      <c r="Z57" s="72"/>
      <c r="AA57" s="72"/>
      <c r="AB57" s="72"/>
      <c r="AC57" s="72"/>
      <c r="AD57" s="72"/>
      <c r="AE57" s="72"/>
      <c r="AF57" s="84">
        <f t="shared" si="153"/>
        <v>44000</v>
      </c>
      <c r="AG57" s="84">
        <f t="shared" si="154"/>
        <v>43954.46</v>
      </c>
      <c r="AH57" s="72"/>
      <c r="AI57" s="84">
        <f t="shared" si="155"/>
        <v>351.56</v>
      </c>
      <c r="AJ57" s="84">
        <f t="shared" si="156"/>
        <v>704</v>
      </c>
      <c r="AK57" s="72"/>
      <c r="AL57" s="86">
        <f t="shared" ref="AL57:AM57" si="167">AI57-AN57</f>
        <v>338.36</v>
      </c>
      <c r="AM57" s="86">
        <f t="shared" si="167"/>
        <v>506</v>
      </c>
      <c r="AN57" s="86">
        <f t="shared" si="158"/>
        <v>13.2</v>
      </c>
      <c r="AO57" s="86">
        <f t="shared" si="159"/>
        <v>198</v>
      </c>
      <c r="AP57" s="72"/>
      <c r="AQ57" s="84">
        <f t="shared" si="160"/>
        <v>5.545</v>
      </c>
      <c r="AR57" s="84">
        <f t="shared" si="161"/>
        <v>844.36</v>
      </c>
      <c r="AS57" s="72"/>
      <c r="AT57" s="72"/>
      <c r="AU57" s="66"/>
    </row>
    <row r="58">
      <c r="A58" s="80">
        <v>2.0</v>
      </c>
      <c r="B58" s="81" t="s">
        <v>113</v>
      </c>
      <c r="C58" s="81">
        <v>1000.0</v>
      </c>
      <c r="D58" s="80">
        <v>22.0</v>
      </c>
      <c r="E58" s="87">
        <f>E57*Calculation!$D$43*F58</f>
        <v>0.15</v>
      </c>
      <c r="F58" s="83">
        <f>A58-1</f>
        <v>1</v>
      </c>
      <c r="G58" s="83">
        <f t="shared" si="141"/>
        <v>3.3</v>
      </c>
      <c r="H58" s="84">
        <f t="shared" si="142"/>
        <v>150</v>
      </c>
      <c r="I58" s="84">
        <f t="shared" si="143"/>
        <v>3300</v>
      </c>
      <c r="J58" s="84"/>
      <c r="K58" s="84">
        <f t="shared" si="168"/>
        <v>2.475</v>
      </c>
      <c r="L58" s="84"/>
      <c r="M58" s="84"/>
      <c r="N58" s="84"/>
      <c r="O58" s="84">
        <f t="shared" si="164"/>
        <v>0.33</v>
      </c>
      <c r="P58" s="84"/>
      <c r="Q58" s="84">
        <f t="shared" si="145"/>
        <v>0.231</v>
      </c>
      <c r="R58" s="84">
        <f t="shared" si="146"/>
        <v>0.33</v>
      </c>
      <c r="S58" s="84"/>
      <c r="T58" s="84"/>
      <c r="U58" s="85">
        <f t="shared" si="149"/>
        <v>0.0033</v>
      </c>
      <c r="V58" s="84">
        <f t="shared" si="150"/>
        <v>0.1155</v>
      </c>
      <c r="W58" s="84">
        <f t="shared" si="151"/>
        <v>3.4155</v>
      </c>
      <c r="X58" s="72"/>
      <c r="Y58" s="84">
        <f t="shared" si="169"/>
        <v>6.7815</v>
      </c>
      <c r="Z58" s="72"/>
      <c r="AA58" s="72"/>
      <c r="AB58" s="72"/>
      <c r="AC58" s="72"/>
      <c r="AD58" s="72"/>
      <c r="AE58" s="72"/>
      <c r="AF58" s="84">
        <f t="shared" si="153"/>
        <v>3300</v>
      </c>
      <c r="AG58" s="84">
        <f t="shared" si="154"/>
        <v>3296.5845</v>
      </c>
      <c r="AH58" s="72"/>
      <c r="AI58" s="84">
        <f t="shared" si="155"/>
        <v>26.367</v>
      </c>
      <c r="AJ58" s="84">
        <f t="shared" si="156"/>
        <v>52.8</v>
      </c>
      <c r="AK58" s="72"/>
      <c r="AL58" s="86">
        <f t="shared" ref="AL58:AM58" si="170">AI58-AN58</f>
        <v>25.377</v>
      </c>
      <c r="AM58" s="86">
        <f t="shared" si="170"/>
        <v>37.95</v>
      </c>
      <c r="AN58" s="86">
        <f t="shared" si="158"/>
        <v>0.99</v>
      </c>
      <c r="AO58" s="86">
        <f t="shared" si="159"/>
        <v>14.85</v>
      </c>
      <c r="AP58" s="72"/>
      <c r="AQ58" s="84">
        <f t="shared" si="160"/>
        <v>2.055</v>
      </c>
      <c r="AR58" s="84">
        <f t="shared" si="161"/>
        <v>63.327</v>
      </c>
      <c r="AS58" s="72"/>
      <c r="AT58" s="72"/>
      <c r="AU58" s="66"/>
    </row>
    <row r="59">
      <c r="A59" s="88"/>
      <c r="B59" s="89"/>
      <c r="C59" s="73"/>
      <c r="D59" s="106"/>
      <c r="E59" s="107"/>
      <c r="F59" s="76"/>
      <c r="G59" s="76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7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8"/>
      <c r="AM59" s="78"/>
      <c r="AN59" s="78"/>
      <c r="AO59" s="78"/>
      <c r="AP59" s="72"/>
      <c r="AQ59" s="72"/>
      <c r="AR59" s="72"/>
      <c r="AS59" s="72"/>
      <c r="AT59" s="72"/>
      <c r="AU59" s="66"/>
    </row>
    <row r="60">
      <c r="A60" s="88"/>
      <c r="B60" s="108" t="s">
        <v>105</v>
      </c>
      <c r="C60" s="73"/>
      <c r="D60" s="106"/>
      <c r="E60" s="107"/>
      <c r="F60" s="76"/>
      <c r="G60" s="76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7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8"/>
      <c r="AM60" s="78"/>
      <c r="AN60" s="78"/>
      <c r="AO60" s="78"/>
      <c r="AP60" s="72"/>
      <c r="AQ60" s="72"/>
      <c r="AR60" s="72"/>
      <c r="AS60" s="72"/>
      <c r="AT60" s="72"/>
      <c r="AU60" s="66"/>
    </row>
    <row r="61">
      <c r="A61" s="88"/>
      <c r="B61" s="108" t="s">
        <v>106</v>
      </c>
      <c r="C61" s="73"/>
      <c r="D61" s="106"/>
      <c r="E61" s="107"/>
      <c r="F61" s="76"/>
      <c r="G61" s="76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7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8"/>
      <c r="AM61" s="78"/>
      <c r="AN61" s="78"/>
      <c r="AO61" s="78"/>
      <c r="AP61" s="72"/>
      <c r="AQ61" s="72"/>
      <c r="AR61" s="72"/>
      <c r="AS61" s="72"/>
      <c r="AT61" s="72"/>
      <c r="AU61" s="66"/>
    </row>
    <row r="62">
      <c r="A62" s="88"/>
      <c r="B62" s="108" t="s">
        <v>107</v>
      </c>
      <c r="C62" s="73"/>
      <c r="D62" s="106"/>
      <c r="E62" s="107"/>
      <c r="F62" s="76"/>
      <c r="G62" s="76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7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8"/>
      <c r="AM62" s="78"/>
      <c r="AN62" s="78"/>
      <c r="AO62" s="78"/>
      <c r="AP62" s="72"/>
      <c r="AQ62" s="72"/>
      <c r="AR62" s="72"/>
      <c r="AS62" s="72"/>
      <c r="AT62" s="72"/>
      <c r="AU62" s="66"/>
    </row>
    <row r="63">
      <c r="A63" s="88"/>
      <c r="B63" s="108"/>
      <c r="C63" s="73"/>
      <c r="D63" s="106"/>
      <c r="E63" s="107"/>
      <c r="F63" s="76"/>
      <c r="G63" s="76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7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8"/>
      <c r="AM63" s="78"/>
      <c r="AN63" s="78"/>
      <c r="AO63" s="78"/>
      <c r="AP63" s="72"/>
      <c r="AQ63" s="72"/>
      <c r="AR63" s="72"/>
      <c r="AS63" s="72"/>
      <c r="AT63" s="72"/>
      <c r="AU63" s="66"/>
    </row>
    <row r="64">
      <c r="A64" s="88"/>
      <c r="B64" s="109" t="s">
        <v>42</v>
      </c>
      <c r="C64" s="73"/>
      <c r="D64" s="106"/>
      <c r="E64" s="107"/>
      <c r="F64" s="120"/>
      <c r="G64" s="121">
        <f t="shared" ref="G64:W64" si="171">SUM(G37:G58)</f>
        <v>1206.15</v>
      </c>
      <c r="H64" s="84">
        <f t="shared" si="171"/>
        <v>20962.5</v>
      </c>
      <c r="I64" s="84">
        <f t="shared" si="171"/>
        <v>461175</v>
      </c>
      <c r="J64" s="84">
        <f t="shared" si="171"/>
        <v>381.9475</v>
      </c>
      <c r="K64" s="84">
        <f t="shared" si="171"/>
        <v>301.5375</v>
      </c>
      <c r="L64" s="84">
        <f t="shared" si="171"/>
        <v>1683</v>
      </c>
      <c r="M64" s="84">
        <f t="shared" si="171"/>
        <v>168.3</v>
      </c>
      <c r="N64" s="84">
        <f t="shared" si="171"/>
        <v>1376.32</v>
      </c>
      <c r="O64" s="84">
        <f t="shared" si="171"/>
        <v>80.41</v>
      </c>
      <c r="P64" s="84">
        <f t="shared" si="171"/>
        <v>40.205</v>
      </c>
      <c r="Q64" s="84">
        <f t="shared" si="171"/>
        <v>84.4305</v>
      </c>
      <c r="R64" s="84">
        <f t="shared" si="171"/>
        <v>120.615</v>
      </c>
      <c r="S64" s="84">
        <f t="shared" si="171"/>
        <v>1921.5625</v>
      </c>
      <c r="T64" s="84">
        <f t="shared" si="171"/>
        <v>201.025</v>
      </c>
      <c r="U64" s="84">
        <f t="shared" si="171"/>
        <v>1.20615</v>
      </c>
      <c r="V64" s="84">
        <f t="shared" si="171"/>
        <v>42.21525</v>
      </c>
      <c r="W64" s="84">
        <f t="shared" si="171"/>
        <v>503.39025</v>
      </c>
      <c r="X64" s="72"/>
      <c r="Y64" s="84">
        <f>SUM(Y37:Y58)</f>
        <v>6862.74325</v>
      </c>
      <c r="Z64" s="110">
        <f>$Z$6*$Z$7</f>
        <v>220</v>
      </c>
      <c r="AA64" s="110">
        <f>$AA$6*$AA$7</f>
        <v>60</v>
      </c>
      <c r="AB64" s="72"/>
      <c r="AC64" s="110">
        <f>AA64+Z64+Y64</f>
        <v>7142.74325</v>
      </c>
      <c r="AD64" s="84">
        <f>$AD$6</f>
        <v>2550</v>
      </c>
      <c r="AE64" s="110">
        <f>AD64+AC64</f>
        <v>9692.74325</v>
      </c>
      <c r="AF64" s="110">
        <f t="shared" ref="AF64:AG64" si="172">SUM(AF37:AF57)</f>
        <v>457875</v>
      </c>
      <c r="AG64" s="110">
        <f t="shared" si="172"/>
        <v>457375.0253</v>
      </c>
      <c r="AH64" s="72"/>
      <c r="AI64" s="110">
        <f t="shared" ref="AI64:AJ64" si="173">SUM(AI37:AI57)</f>
        <v>9610.7715</v>
      </c>
      <c r="AJ64" s="110">
        <f t="shared" si="173"/>
        <v>7326</v>
      </c>
      <c r="AK64" s="72"/>
      <c r="AL64" s="86">
        <f t="shared" ref="AL64:AO64" si="174">SUM(AL37:AL57)</f>
        <v>9249.9165</v>
      </c>
      <c r="AM64" s="86">
        <f t="shared" si="174"/>
        <v>5265.5625</v>
      </c>
      <c r="AN64" s="86">
        <f t="shared" si="174"/>
        <v>360.855</v>
      </c>
      <c r="AO64" s="86">
        <f t="shared" si="174"/>
        <v>2060.4375</v>
      </c>
      <c r="AP64" s="72"/>
      <c r="AQ64" s="72"/>
      <c r="AR64" s="86">
        <f>SUM(AR37:AR57)</f>
        <v>14515.479</v>
      </c>
      <c r="AS64" s="86">
        <f>AR64-AE64</f>
        <v>4822.73575</v>
      </c>
      <c r="AT64" s="78"/>
      <c r="AU64" s="64"/>
    </row>
    <row r="65">
      <c r="A65" s="88"/>
      <c r="B65" s="89"/>
      <c r="C65" s="73"/>
      <c r="D65" s="106"/>
      <c r="E65" s="107"/>
      <c r="F65" s="76"/>
      <c r="G65" s="76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7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8"/>
      <c r="AM65" s="78"/>
      <c r="AN65" s="78"/>
      <c r="AO65" s="78"/>
      <c r="AP65" s="72"/>
      <c r="AQ65" s="72"/>
      <c r="AR65" s="72"/>
      <c r="AS65" s="72"/>
      <c r="AT65" s="72"/>
      <c r="AU65" s="66"/>
    </row>
    <row r="66">
      <c r="A66" s="1"/>
      <c r="B66" s="111"/>
      <c r="C66" s="67"/>
      <c r="D66" s="112"/>
      <c r="E66" s="113"/>
      <c r="F66" s="70"/>
      <c r="G66" s="70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71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4"/>
      <c r="AM66" s="64"/>
      <c r="AN66" s="64"/>
      <c r="AO66" s="64"/>
      <c r="AP66" s="66"/>
      <c r="AQ66" s="66"/>
      <c r="AR66" s="66"/>
      <c r="AS66" s="66"/>
      <c r="AT66" s="66"/>
      <c r="AU66" s="66"/>
    </row>
    <row r="67">
      <c r="A67" s="1"/>
      <c r="B67" s="111"/>
      <c r="C67" s="67"/>
      <c r="D67" s="112"/>
      <c r="E67" s="113"/>
      <c r="F67" s="70"/>
      <c r="G67" s="70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71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4"/>
      <c r="AM67" s="64"/>
      <c r="AN67" s="64"/>
      <c r="AO67" s="64"/>
      <c r="AP67" s="66"/>
      <c r="AQ67" s="66"/>
      <c r="AR67" s="66"/>
      <c r="AS67" s="66"/>
      <c r="AT67" s="66"/>
      <c r="AU67" s="66"/>
    </row>
    <row r="68">
      <c r="A68" s="117"/>
      <c r="B68" s="117"/>
      <c r="C68" s="117"/>
      <c r="D68" s="117"/>
      <c r="E68" s="118"/>
      <c r="F68" s="118"/>
      <c r="G68" s="118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9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66"/>
    </row>
    <row r="69">
      <c r="A69" s="72"/>
      <c r="B69" s="79" t="s">
        <v>99</v>
      </c>
      <c r="C69" s="73"/>
      <c r="D69" s="74"/>
      <c r="E69" s="75"/>
      <c r="F69" s="76"/>
      <c r="G69" s="76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7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8"/>
      <c r="AM69" s="78"/>
      <c r="AN69" s="78"/>
      <c r="AO69" s="78"/>
      <c r="AP69" s="72"/>
      <c r="AQ69" s="72"/>
      <c r="AR69" s="72"/>
      <c r="AS69" s="72"/>
      <c r="AT69" s="72"/>
      <c r="AU69" s="66"/>
    </row>
    <row r="70">
      <c r="A70" s="80">
        <v>3.0</v>
      </c>
      <c r="B70" s="81" t="s">
        <v>108</v>
      </c>
      <c r="C70" s="81">
        <v>200.0</v>
      </c>
      <c r="D70" s="80">
        <v>22.0</v>
      </c>
      <c r="E70" s="87">
        <f>$E$13</f>
        <v>10</v>
      </c>
      <c r="F70" s="83"/>
      <c r="G70" s="83">
        <f t="shared" ref="G70:G75" si="176">E70*D70</f>
        <v>220</v>
      </c>
      <c r="H70" s="84">
        <f t="shared" ref="H70:H75" si="177">E70*C70</f>
        <v>2000</v>
      </c>
      <c r="I70" s="84">
        <f t="shared" ref="I70:I75" si="178">H70*D70</f>
        <v>44000</v>
      </c>
      <c r="J70" s="84"/>
      <c r="K70" s="84"/>
      <c r="L70" s="84">
        <f>G70*$L$6</f>
        <v>330</v>
      </c>
      <c r="M70" s="84">
        <f>G70*$M$6</f>
        <v>33</v>
      </c>
      <c r="N70" s="84"/>
      <c r="O70" s="84"/>
      <c r="P70" s="84">
        <f t="shared" ref="P70:P71" si="179">G70*$P$6</f>
        <v>22</v>
      </c>
      <c r="Q70" s="84">
        <f t="shared" ref="Q70:Q75" si="180">G70*$Q$6</f>
        <v>15.4</v>
      </c>
      <c r="R70" s="84">
        <f t="shared" ref="R70:R75" si="181">G70*$R$6</f>
        <v>22</v>
      </c>
      <c r="S70" s="84">
        <f t="shared" ref="S70:S71" si="182">I70*$S$6</f>
        <v>550</v>
      </c>
      <c r="T70" s="84">
        <f t="shared" ref="T70:T71" si="183">G70*$T$6</f>
        <v>110</v>
      </c>
      <c r="U70" s="85">
        <f t="shared" ref="U70:U75" si="184">G70*$U$6</f>
        <v>0.22</v>
      </c>
      <c r="V70" s="84">
        <f t="shared" ref="V70:V75" si="185">U70*$V$6</f>
        <v>7.7</v>
      </c>
      <c r="W70" s="84">
        <f t="shared" ref="W70:W75" si="186">(U70*C70)+V70</f>
        <v>51.7</v>
      </c>
      <c r="X70" s="72"/>
      <c r="Y70" s="84">
        <f t="shared" ref="Y70:Y71" si="187">L70+M70+P70+Q70+R70+S70+T70+W70</f>
        <v>1134.1</v>
      </c>
      <c r="Z70" s="72"/>
      <c r="AA70" s="72"/>
      <c r="AB70" s="72"/>
      <c r="AC70" s="72"/>
      <c r="AD70" s="72"/>
      <c r="AE70" s="72"/>
      <c r="AF70" s="84">
        <f t="shared" ref="AF70:AF75" si="188">I70</f>
        <v>44000</v>
      </c>
      <c r="AG70" s="84">
        <f t="shared" ref="AG70:AG75" si="189">AF70-W70</f>
        <v>43948.3</v>
      </c>
      <c r="AH70" s="72"/>
      <c r="AI70" s="84">
        <f t="shared" ref="AI70:AI75" si="190">G70*$AI$6</f>
        <v>1757.8</v>
      </c>
      <c r="AJ70" s="84">
        <f t="shared" ref="AJ70:AJ75" si="191">I70*$AJ$6</f>
        <v>704</v>
      </c>
      <c r="AK70" s="72"/>
      <c r="AL70" s="86">
        <f t="shared" ref="AL70:AM70" si="175">AI70-AN70</f>
        <v>1691.8</v>
      </c>
      <c r="AM70" s="86">
        <f t="shared" si="175"/>
        <v>506</v>
      </c>
      <c r="AN70" s="86">
        <f t="shared" ref="AN70:AN75" si="193">G70*$AN$6</f>
        <v>66</v>
      </c>
      <c r="AO70" s="86">
        <f t="shared" ref="AO70:AO75" si="194">I70*$AO$6</f>
        <v>198</v>
      </c>
      <c r="AP70" s="72"/>
      <c r="AQ70" s="84">
        <f t="shared" ref="AQ70:AQ75" si="195">Y70/G70</f>
        <v>5.155</v>
      </c>
      <c r="AR70" s="84">
        <f t="shared" ref="AR70:AR75" si="196">AL70+AM70</f>
        <v>2197.8</v>
      </c>
      <c r="AS70" s="72"/>
      <c r="AT70" s="72"/>
      <c r="AU70" s="114"/>
    </row>
    <row r="71">
      <c r="A71" s="80">
        <v>3.0</v>
      </c>
      <c r="B71" s="81" t="s">
        <v>109</v>
      </c>
      <c r="C71" s="81">
        <v>200.0</v>
      </c>
      <c r="D71" s="80">
        <v>22.0</v>
      </c>
      <c r="E71" s="87">
        <f>E70*Calculation!$D$43*F71</f>
        <v>1.5</v>
      </c>
      <c r="F71" s="83">
        <f>A71-1</f>
        <v>2</v>
      </c>
      <c r="G71" s="83">
        <f t="shared" si="176"/>
        <v>33</v>
      </c>
      <c r="H71" s="84">
        <f t="shared" si="177"/>
        <v>300</v>
      </c>
      <c r="I71" s="84">
        <f t="shared" si="178"/>
        <v>6600</v>
      </c>
      <c r="J71" s="84"/>
      <c r="K71" s="84"/>
      <c r="L71" s="84"/>
      <c r="M71" s="84"/>
      <c r="N71" s="84"/>
      <c r="O71" s="84"/>
      <c r="P71" s="84">
        <f t="shared" si="179"/>
        <v>3.3</v>
      </c>
      <c r="Q71" s="84">
        <f t="shared" si="180"/>
        <v>2.31</v>
      </c>
      <c r="R71" s="84">
        <f t="shared" si="181"/>
        <v>3.3</v>
      </c>
      <c r="S71" s="84">
        <f t="shared" si="182"/>
        <v>82.5</v>
      </c>
      <c r="T71" s="84">
        <f t="shared" si="183"/>
        <v>16.5</v>
      </c>
      <c r="U71" s="85">
        <f t="shared" si="184"/>
        <v>0.033</v>
      </c>
      <c r="V71" s="84">
        <f t="shared" si="185"/>
        <v>1.155</v>
      </c>
      <c r="W71" s="84">
        <f t="shared" si="186"/>
        <v>7.755</v>
      </c>
      <c r="X71" s="72"/>
      <c r="Y71" s="84">
        <f t="shared" si="187"/>
        <v>115.665</v>
      </c>
      <c r="Z71" s="72"/>
      <c r="AA71" s="72"/>
      <c r="AB71" s="72"/>
      <c r="AC71" s="72"/>
      <c r="AD71" s="72"/>
      <c r="AE71" s="72"/>
      <c r="AF71" s="84">
        <f t="shared" si="188"/>
        <v>6600</v>
      </c>
      <c r="AG71" s="84">
        <f t="shared" si="189"/>
        <v>6592.245</v>
      </c>
      <c r="AH71" s="72"/>
      <c r="AI71" s="84">
        <f t="shared" si="190"/>
        <v>263.67</v>
      </c>
      <c r="AJ71" s="84">
        <f t="shared" si="191"/>
        <v>105.6</v>
      </c>
      <c r="AK71" s="72"/>
      <c r="AL71" s="86">
        <f t="shared" ref="AL71:AM71" si="192">AI71-AN71</f>
        <v>253.77</v>
      </c>
      <c r="AM71" s="86">
        <f t="shared" si="192"/>
        <v>75.9</v>
      </c>
      <c r="AN71" s="86">
        <f t="shared" si="193"/>
        <v>9.9</v>
      </c>
      <c r="AO71" s="86">
        <f t="shared" si="194"/>
        <v>29.7</v>
      </c>
      <c r="AP71" s="72"/>
      <c r="AQ71" s="84">
        <f t="shared" si="195"/>
        <v>3.505</v>
      </c>
      <c r="AR71" s="84">
        <f t="shared" si="196"/>
        <v>329.67</v>
      </c>
      <c r="AS71" s="72"/>
      <c r="AT71" s="72"/>
      <c r="AU71" s="114"/>
    </row>
    <row r="72">
      <c r="A72" s="80">
        <v>3.0</v>
      </c>
      <c r="B72" s="81" t="s">
        <v>110</v>
      </c>
      <c r="C72" s="81">
        <v>200.0</v>
      </c>
      <c r="D72" s="80">
        <v>22.0</v>
      </c>
      <c r="E72" s="87">
        <f>$E$13</f>
        <v>10</v>
      </c>
      <c r="F72" s="83"/>
      <c r="G72" s="83">
        <f t="shared" si="176"/>
        <v>220</v>
      </c>
      <c r="H72" s="84">
        <f t="shared" si="177"/>
        <v>2000</v>
      </c>
      <c r="I72" s="84">
        <f t="shared" si="178"/>
        <v>44000</v>
      </c>
      <c r="J72" s="84">
        <f t="shared" ref="J72:J73" si="198">G72*$J$6</f>
        <v>209</v>
      </c>
      <c r="K72" s="84"/>
      <c r="L72" s="84">
        <f>G72*$L$6</f>
        <v>330</v>
      </c>
      <c r="M72" s="84">
        <f>G72*$M$6</f>
        <v>33</v>
      </c>
      <c r="N72" s="84">
        <f>G72*$N$6</f>
        <v>404.8</v>
      </c>
      <c r="O72" s="84">
        <f t="shared" ref="O72:O75" si="199">G72*$O$6</f>
        <v>22</v>
      </c>
      <c r="P72" s="84"/>
      <c r="Q72" s="84">
        <f t="shared" si="180"/>
        <v>15.4</v>
      </c>
      <c r="R72" s="84">
        <f t="shared" si="181"/>
        <v>22</v>
      </c>
      <c r="S72" s="84"/>
      <c r="T72" s="84"/>
      <c r="U72" s="85">
        <f t="shared" si="184"/>
        <v>0.22</v>
      </c>
      <c r="V72" s="84">
        <f t="shared" si="185"/>
        <v>7.7</v>
      </c>
      <c r="W72" s="84">
        <f t="shared" si="186"/>
        <v>51.7</v>
      </c>
      <c r="X72" s="72"/>
      <c r="Y72" s="84">
        <f t="shared" ref="Y72:Y73" si="200">J72+L72+M72+N72+O72+Q72+R72+W72</f>
        <v>1087.9</v>
      </c>
      <c r="Z72" s="72"/>
      <c r="AA72" s="72"/>
      <c r="AB72" s="72"/>
      <c r="AC72" s="72"/>
      <c r="AD72" s="72"/>
      <c r="AE72" s="72"/>
      <c r="AF72" s="84">
        <f t="shared" si="188"/>
        <v>44000</v>
      </c>
      <c r="AG72" s="84">
        <f t="shared" si="189"/>
        <v>43948.3</v>
      </c>
      <c r="AH72" s="72"/>
      <c r="AI72" s="84">
        <f t="shared" si="190"/>
        <v>1757.8</v>
      </c>
      <c r="AJ72" s="84">
        <f t="shared" si="191"/>
        <v>704</v>
      </c>
      <c r="AK72" s="72"/>
      <c r="AL72" s="86">
        <f t="shared" ref="AL72:AM72" si="197">AI72-AN72</f>
        <v>1691.8</v>
      </c>
      <c r="AM72" s="86">
        <f t="shared" si="197"/>
        <v>506</v>
      </c>
      <c r="AN72" s="86">
        <f t="shared" si="193"/>
        <v>66</v>
      </c>
      <c r="AO72" s="86">
        <f t="shared" si="194"/>
        <v>198</v>
      </c>
      <c r="AP72" s="72"/>
      <c r="AQ72" s="84">
        <f t="shared" si="195"/>
        <v>4.945</v>
      </c>
      <c r="AR72" s="84">
        <f t="shared" si="196"/>
        <v>2197.8</v>
      </c>
      <c r="AS72" s="72"/>
      <c r="AT72" s="72"/>
      <c r="AU72" s="114"/>
    </row>
    <row r="73">
      <c r="A73" s="80">
        <v>3.0</v>
      </c>
      <c r="B73" s="81" t="s">
        <v>111</v>
      </c>
      <c r="C73" s="81">
        <v>200.0</v>
      </c>
      <c r="D73" s="80">
        <v>22.0</v>
      </c>
      <c r="E73" s="87">
        <f>E72*Calculation!$D$43*F73</f>
        <v>1.5</v>
      </c>
      <c r="F73" s="83">
        <f>A73-1</f>
        <v>2</v>
      </c>
      <c r="G73" s="83">
        <f t="shared" si="176"/>
        <v>33</v>
      </c>
      <c r="H73" s="84">
        <f t="shared" si="177"/>
        <v>300</v>
      </c>
      <c r="I73" s="84">
        <f t="shared" si="178"/>
        <v>6600</v>
      </c>
      <c r="J73" s="84">
        <f t="shared" si="198"/>
        <v>31.35</v>
      </c>
      <c r="K73" s="84"/>
      <c r="L73" s="84"/>
      <c r="M73" s="84"/>
      <c r="N73" s="84"/>
      <c r="O73" s="84">
        <f t="shared" si="199"/>
        <v>3.3</v>
      </c>
      <c r="P73" s="84"/>
      <c r="Q73" s="84">
        <f t="shared" si="180"/>
        <v>2.31</v>
      </c>
      <c r="R73" s="84">
        <f t="shared" si="181"/>
        <v>3.3</v>
      </c>
      <c r="S73" s="84"/>
      <c r="T73" s="84"/>
      <c r="U73" s="85">
        <f t="shared" si="184"/>
        <v>0.033</v>
      </c>
      <c r="V73" s="84">
        <f t="shared" si="185"/>
        <v>1.155</v>
      </c>
      <c r="W73" s="84">
        <f t="shared" si="186"/>
        <v>7.755</v>
      </c>
      <c r="X73" s="72"/>
      <c r="Y73" s="84">
        <f t="shared" si="200"/>
        <v>48.015</v>
      </c>
      <c r="Z73" s="72"/>
      <c r="AA73" s="72"/>
      <c r="AB73" s="72"/>
      <c r="AC73" s="72"/>
      <c r="AD73" s="72"/>
      <c r="AE73" s="72"/>
      <c r="AF73" s="84">
        <f t="shared" si="188"/>
        <v>6600</v>
      </c>
      <c r="AG73" s="84">
        <f t="shared" si="189"/>
        <v>6592.245</v>
      </c>
      <c r="AH73" s="72"/>
      <c r="AI73" s="84">
        <f t="shared" si="190"/>
        <v>263.67</v>
      </c>
      <c r="AJ73" s="84">
        <f t="shared" si="191"/>
        <v>105.6</v>
      </c>
      <c r="AK73" s="72"/>
      <c r="AL73" s="86">
        <f t="shared" ref="AL73:AM73" si="201">AI73-AN73</f>
        <v>253.77</v>
      </c>
      <c r="AM73" s="86">
        <f t="shared" si="201"/>
        <v>75.9</v>
      </c>
      <c r="AN73" s="86">
        <f t="shared" si="193"/>
        <v>9.9</v>
      </c>
      <c r="AO73" s="86">
        <f t="shared" si="194"/>
        <v>29.7</v>
      </c>
      <c r="AP73" s="72"/>
      <c r="AQ73" s="84">
        <f t="shared" si="195"/>
        <v>1.455</v>
      </c>
      <c r="AR73" s="84">
        <f t="shared" si="196"/>
        <v>329.67</v>
      </c>
      <c r="AS73" s="72"/>
      <c r="AT73" s="72"/>
      <c r="AU73" s="114"/>
    </row>
    <row r="74">
      <c r="A74" s="80">
        <v>3.0</v>
      </c>
      <c r="B74" s="81" t="s">
        <v>112</v>
      </c>
      <c r="C74" s="81">
        <v>200.0</v>
      </c>
      <c r="D74" s="80">
        <v>22.0</v>
      </c>
      <c r="E74" s="87">
        <f>$E$13</f>
        <v>10</v>
      </c>
      <c r="F74" s="83"/>
      <c r="G74" s="83">
        <f t="shared" si="176"/>
        <v>220</v>
      </c>
      <c r="H74" s="84">
        <f t="shared" si="177"/>
        <v>2000</v>
      </c>
      <c r="I74" s="84">
        <f t="shared" si="178"/>
        <v>44000</v>
      </c>
      <c r="J74" s="84"/>
      <c r="K74" s="84">
        <f t="shared" ref="K74:K75" si="203">G74*$K$6</f>
        <v>165</v>
      </c>
      <c r="L74" s="84">
        <f>G74*$L$6</f>
        <v>330</v>
      </c>
      <c r="M74" s="84">
        <f>G74*$M$6</f>
        <v>33</v>
      </c>
      <c r="N74" s="84">
        <f>G74*$N$6</f>
        <v>404.8</v>
      </c>
      <c r="O74" s="84">
        <f t="shared" si="199"/>
        <v>22</v>
      </c>
      <c r="P74" s="84"/>
      <c r="Q74" s="84">
        <f t="shared" si="180"/>
        <v>15.4</v>
      </c>
      <c r="R74" s="84">
        <f t="shared" si="181"/>
        <v>22</v>
      </c>
      <c r="S74" s="84"/>
      <c r="T74" s="84"/>
      <c r="U74" s="85">
        <f t="shared" si="184"/>
        <v>0.22</v>
      </c>
      <c r="V74" s="84">
        <f t="shared" si="185"/>
        <v>7.7</v>
      </c>
      <c r="W74" s="84">
        <f t="shared" si="186"/>
        <v>51.7</v>
      </c>
      <c r="X74" s="72"/>
      <c r="Y74" s="84">
        <f t="shared" ref="Y74:Y75" si="204">K74+L74+M74+N74+O74+Q74+R74+W74</f>
        <v>1043.9</v>
      </c>
      <c r="Z74" s="72"/>
      <c r="AA74" s="72"/>
      <c r="AB74" s="72"/>
      <c r="AC74" s="72"/>
      <c r="AD74" s="72"/>
      <c r="AE74" s="72"/>
      <c r="AF74" s="84">
        <f t="shared" si="188"/>
        <v>44000</v>
      </c>
      <c r="AG74" s="84">
        <f t="shared" si="189"/>
        <v>43948.3</v>
      </c>
      <c r="AH74" s="72"/>
      <c r="AI74" s="84">
        <f t="shared" si="190"/>
        <v>1757.8</v>
      </c>
      <c r="AJ74" s="84">
        <f t="shared" si="191"/>
        <v>704</v>
      </c>
      <c r="AK74" s="72"/>
      <c r="AL74" s="86">
        <f t="shared" ref="AL74:AM74" si="202">AI74-AN74</f>
        <v>1691.8</v>
      </c>
      <c r="AM74" s="86">
        <f t="shared" si="202"/>
        <v>506</v>
      </c>
      <c r="AN74" s="86">
        <f t="shared" si="193"/>
        <v>66</v>
      </c>
      <c r="AO74" s="86">
        <f t="shared" si="194"/>
        <v>198</v>
      </c>
      <c r="AP74" s="72"/>
      <c r="AQ74" s="84">
        <f t="shared" si="195"/>
        <v>4.745</v>
      </c>
      <c r="AR74" s="84">
        <f t="shared" si="196"/>
        <v>2197.8</v>
      </c>
      <c r="AS74" s="72"/>
      <c r="AT74" s="72"/>
      <c r="AU74" s="114"/>
    </row>
    <row r="75">
      <c r="A75" s="80">
        <v>3.0</v>
      </c>
      <c r="B75" s="81" t="s">
        <v>113</v>
      </c>
      <c r="C75" s="81">
        <v>200.0</v>
      </c>
      <c r="D75" s="80">
        <v>22.0</v>
      </c>
      <c r="E75" s="87">
        <f>E74*Calculation!$D$43*F75</f>
        <v>1.5</v>
      </c>
      <c r="F75" s="83">
        <f>A75-1</f>
        <v>2</v>
      </c>
      <c r="G75" s="83">
        <f t="shared" si="176"/>
        <v>33</v>
      </c>
      <c r="H75" s="84">
        <f t="shared" si="177"/>
        <v>300</v>
      </c>
      <c r="I75" s="84">
        <f t="shared" si="178"/>
        <v>6600</v>
      </c>
      <c r="J75" s="84"/>
      <c r="K75" s="84">
        <f t="shared" si="203"/>
        <v>24.75</v>
      </c>
      <c r="L75" s="84"/>
      <c r="M75" s="84"/>
      <c r="N75" s="84"/>
      <c r="O75" s="84">
        <f t="shared" si="199"/>
        <v>3.3</v>
      </c>
      <c r="P75" s="84"/>
      <c r="Q75" s="84">
        <f t="shared" si="180"/>
        <v>2.31</v>
      </c>
      <c r="R75" s="84">
        <f t="shared" si="181"/>
        <v>3.3</v>
      </c>
      <c r="S75" s="84"/>
      <c r="T75" s="84"/>
      <c r="U75" s="85">
        <f t="shared" si="184"/>
        <v>0.033</v>
      </c>
      <c r="V75" s="84">
        <f t="shared" si="185"/>
        <v>1.155</v>
      </c>
      <c r="W75" s="84">
        <f t="shared" si="186"/>
        <v>7.755</v>
      </c>
      <c r="X75" s="72"/>
      <c r="Y75" s="84">
        <f t="shared" si="204"/>
        <v>41.415</v>
      </c>
      <c r="Z75" s="72"/>
      <c r="AA75" s="72"/>
      <c r="AB75" s="72"/>
      <c r="AC75" s="72"/>
      <c r="AD75" s="72"/>
      <c r="AE75" s="72"/>
      <c r="AF75" s="84">
        <f t="shared" si="188"/>
        <v>6600</v>
      </c>
      <c r="AG75" s="84">
        <f t="shared" si="189"/>
        <v>6592.245</v>
      </c>
      <c r="AH75" s="72"/>
      <c r="AI75" s="84">
        <f t="shared" si="190"/>
        <v>263.67</v>
      </c>
      <c r="AJ75" s="84">
        <f t="shared" si="191"/>
        <v>105.6</v>
      </c>
      <c r="AK75" s="72"/>
      <c r="AL75" s="86">
        <f t="shared" ref="AL75:AM75" si="205">AI75-AN75</f>
        <v>253.77</v>
      </c>
      <c r="AM75" s="86">
        <f t="shared" si="205"/>
        <v>75.9</v>
      </c>
      <c r="AN75" s="86">
        <f t="shared" si="193"/>
        <v>9.9</v>
      </c>
      <c r="AO75" s="86">
        <f t="shared" si="194"/>
        <v>29.7</v>
      </c>
      <c r="AP75" s="72"/>
      <c r="AQ75" s="84">
        <f t="shared" si="195"/>
        <v>1.255</v>
      </c>
      <c r="AR75" s="84">
        <f t="shared" si="196"/>
        <v>329.67</v>
      </c>
      <c r="AS75" s="72"/>
      <c r="AT75" s="72"/>
      <c r="AU75" s="114"/>
    </row>
    <row r="76">
      <c r="A76" s="88"/>
      <c r="B76" s="89"/>
      <c r="C76" s="90"/>
      <c r="D76" s="91"/>
      <c r="E76" s="92"/>
      <c r="F76" s="92"/>
      <c r="G76" s="92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93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114"/>
    </row>
    <row r="77">
      <c r="A77" s="88"/>
      <c r="B77" s="79" t="s">
        <v>103</v>
      </c>
      <c r="C77" s="90"/>
      <c r="D77" s="91"/>
      <c r="E77" s="92"/>
      <c r="F77" s="92"/>
      <c r="G77" s="92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93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114"/>
    </row>
    <row r="78">
      <c r="A78" s="80">
        <v>3.0</v>
      </c>
      <c r="B78" s="81" t="s">
        <v>108</v>
      </c>
      <c r="C78" s="81">
        <v>500.0</v>
      </c>
      <c r="D78" s="80">
        <v>22.0</v>
      </c>
      <c r="E78" s="87">
        <f>$E$18</f>
        <v>5</v>
      </c>
      <c r="F78" s="83"/>
      <c r="G78" s="83">
        <f t="shared" ref="G78:G83" si="207">E78*D78</f>
        <v>110</v>
      </c>
      <c r="H78" s="84">
        <f t="shared" ref="H78:H83" si="208">E78*C78</f>
        <v>2500</v>
      </c>
      <c r="I78" s="84">
        <f t="shared" ref="I78:I83" si="209">H78*D78</f>
        <v>55000</v>
      </c>
      <c r="J78" s="84"/>
      <c r="K78" s="84"/>
      <c r="L78" s="84">
        <f>G78*$L$6</f>
        <v>165</v>
      </c>
      <c r="M78" s="84">
        <f>G78*$M$6</f>
        <v>16.5</v>
      </c>
      <c r="N78" s="84"/>
      <c r="O78" s="84"/>
      <c r="P78" s="84">
        <f t="shared" ref="P78:P79" si="210">G78*$P$6</f>
        <v>11</v>
      </c>
      <c r="Q78" s="84">
        <f t="shared" ref="Q78:Q83" si="211">G78*$Q$6</f>
        <v>7.7</v>
      </c>
      <c r="R78" s="84">
        <f t="shared" ref="R78:R83" si="212">G78*$R$6</f>
        <v>11</v>
      </c>
      <c r="S78" s="84">
        <f t="shared" ref="S78:S79" si="213">I78*$S$6</f>
        <v>687.5</v>
      </c>
      <c r="T78" s="84">
        <f t="shared" ref="T78:T79" si="214">G78*$T$6</f>
        <v>55</v>
      </c>
      <c r="U78" s="85">
        <f t="shared" ref="U78:U83" si="215">G78*$U$6</f>
        <v>0.11</v>
      </c>
      <c r="V78" s="84">
        <f t="shared" ref="V78:V83" si="216">U78*$V$6</f>
        <v>3.85</v>
      </c>
      <c r="W78" s="84">
        <f t="shared" ref="W78:W83" si="217">(U78*C78)+V78</f>
        <v>58.85</v>
      </c>
      <c r="X78" s="72"/>
      <c r="Y78" s="84">
        <f t="shared" ref="Y78:Y79" si="218">L78+M78+P78+Q78+R78+S78+T78+W78</f>
        <v>1012.55</v>
      </c>
      <c r="Z78" s="72"/>
      <c r="AA78" s="72"/>
      <c r="AB78" s="72"/>
      <c r="AC78" s="72"/>
      <c r="AD78" s="72"/>
      <c r="AE78" s="72"/>
      <c r="AF78" s="84">
        <f t="shared" ref="AF78:AF83" si="219">I78</f>
        <v>55000</v>
      </c>
      <c r="AG78" s="84">
        <f t="shared" ref="AG78:AG83" si="220">AF78-W78</f>
        <v>54941.15</v>
      </c>
      <c r="AH78" s="72"/>
      <c r="AI78" s="84">
        <f t="shared" ref="AI78:AI83" si="221">G78*$AI$6</f>
        <v>878.9</v>
      </c>
      <c r="AJ78" s="84">
        <f t="shared" ref="AJ78:AJ83" si="222">I78*$AJ$6</f>
        <v>880</v>
      </c>
      <c r="AK78" s="72"/>
      <c r="AL78" s="86">
        <f t="shared" ref="AL78:AM78" si="206">AI78-AN78</f>
        <v>845.9</v>
      </c>
      <c r="AM78" s="86">
        <f t="shared" si="206"/>
        <v>632.5</v>
      </c>
      <c r="AN78" s="86">
        <f t="shared" ref="AN78:AN83" si="224">G78*$AN$6</f>
        <v>33</v>
      </c>
      <c r="AO78" s="86">
        <f t="shared" ref="AO78:AO83" si="225">I78*$AO$6</f>
        <v>247.5</v>
      </c>
      <c r="AP78" s="72"/>
      <c r="AQ78" s="84">
        <f t="shared" ref="AQ78:AQ83" si="226">Y78/G78</f>
        <v>9.205</v>
      </c>
      <c r="AR78" s="84">
        <f t="shared" ref="AR78:AR83" si="227">AL78+AM78</f>
        <v>1478.4</v>
      </c>
      <c r="AS78" s="72"/>
      <c r="AT78" s="72"/>
      <c r="AU78" s="114"/>
    </row>
    <row r="79">
      <c r="A79" s="80">
        <v>3.0</v>
      </c>
      <c r="B79" s="81" t="s">
        <v>109</v>
      </c>
      <c r="C79" s="81">
        <v>500.0</v>
      </c>
      <c r="D79" s="80">
        <v>22.0</v>
      </c>
      <c r="E79" s="87">
        <f>E78*Calculation!$D$43*F79</f>
        <v>0.75</v>
      </c>
      <c r="F79" s="83">
        <f>A79-1</f>
        <v>2</v>
      </c>
      <c r="G79" s="83">
        <f t="shared" si="207"/>
        <v>16.5</v>
      </c>
      <c r="H79" s="84">
        <f t="shared" si="208"/>
        <v>375</v>
      </c>
      <c r="I79" s="84">
        <f t="shared" si="209"/>
        <v>8250</v>
      </c>
      <c r="J79" s="84"/>
      <c r="K79" s="84"/>
      <c r="L79" s="84"/>
      <c r="M79" s="84"/>
      <c r="N79" s="84"/>
      <c r="O79" s="84"/>
      <c r="P79" s="84">
        <f t="shared" si="210"/>
        <v>1.65</v>
      </c>
      <c r="Q79" s="84">
        <f t="shared" si="211"/>
        <v>1.155</v>
      </c>
      <c r="R79" s="84">
        <f t="shared" si="212"/>
        <v>1.65</v>
      </c>
      <c r="S79" s="84">
        <f t="shared" si="213"/>
        <v>103.125</v>
      </c>
      <c r="T79" s="84">
        <f t="shared" si="214"/>
        <v>8.25</v>
      </c>
      <c r="U79" s="85">
        <f t="shared" si="215"/>
        <v>0.0165</v>
      </c>
      <c r="V79" s="84">
        <f t="shared" si="216"/>
        <v>0.5775</v>
      </c>
      <c r="W79" s="84">
        <f t="shared" si="217"/>
        <v>8.8275</v>
      </c>
      <c r="X79" s="72"/>
      <c r="Y79" s="84">
        <f t="shared" si="218"/>
        <v>124.6575</v>
      </c>
      <c r="Z79" s="72"/>
      <c r="AA79" s="72"/>
      <c r="AB79" s="72"/>
      <c r="AC79" s="72"/>
      <c r="AD79" s="72"/>
      <c r="AE79" s="72"/>
      <c r="AF79" s="84">
        <f t="shared" si="219"/>
        <v>8250</v>
      </c>
      <c r="AG79" s="84">
        <f t="shared" si="220"/>
        <v>8241.1725</v>
      </c>
      <c r="AH79" s="72"/>
      <c r="AI79" s="84">
        <f t="shared" si="221"/>
        <v>131.835</v>
      </c>
      <c r="AJ79" s="84">
        <f t="shared" si="222"/>
        <v>132</v>
      </c>
      <c r="AK79" s="72"/>
      <c r="AL79" s="86">
        <f t="shared" ref="AL79:AM79" si="223">AI79-AN79</f>
        <v>126.885</v>
      </c>
      <c r="AM79" s="86">
        <f t="shared" si="223"/>
        <v>94.875</v>
      </c>
      <c r="AN79" s="86">
        <f t="shared" si="224"/>
        <v>4.95</v>
      </c>
      <c r="AO79" s="86">
        <f t="shared" si="225"/>
        <v>37.125</v>
      </c>
      <c r="AP79" s="72"/>
      <c r="AQ79" s="84">
        <f t="shared" si="226"/>
        <v>7.555</v>
      </c>
      <c r="AR79" s="84">
        <f t="shared" si="227"/>
        <v>221.76</v>
      </c>
      <c r="AS79" s="72"/>
      <c r="AT79" s="72"/>
      <c r="AU79" s="114"/>
    </row>
    <row r="80">
      <c r="A80" s="80">
        <v>3.0</v>
      </c>
      <c r="B80" s="81" t="s">
        <v>110</v>
      </c>
      <c r="C80" s="81">
        <v>500.0</v>
      </c>
      <c r="D80" s="80">
        <v>22.0</v>
      </c>
      <c r="E80" s="87">
        <f>$E$18</f>
        <v>5</v>
      </c>
      <c r="F80" s="83"/>
      <c r="G80" s="83">
        <f t="shared" si="207"/>
        <v>110</v>
      </c>
      <c r="H80" s="84">
        <f t="shared" si="208"/>
        <v>2500</v>
      </c>
      <c r="I80" s="84">
        <f t="shared" si="209"/>
        <v>55000</v>
      </c>
      <c r="J80" s="84">
        <f t="shared" ref="J80:J81" si="229">G80*$J$6</f>
        <v>104.5</v>
      </c>
      <c r="K80" s="84"/>
      <c r="L80" s="84">
        <f>G80*$L$6</f>
        <v>165</v>
      </c>
      <c r="M80" s="84">
        <f>G80*$M$6</f>
        <v>16.5</v>
      </c>
      <c r="N80" s="84">
        <f>G80*$N$6</f>
        <v>202.4</v>
      </c>
      <c r="O80" s="84">
        <f t="shared" ref="O80:O83" si="230">G80*$O$6</f>
        <v>11</v>
      </c>
      <c r="P80" s="84"/>
      <c r="Q80" s="84">
        <f t="shared" si="211"/>
        <v>7.7</v>
      </c>
      <c r="R80" s="84">
        <f t="shared" si="212"/>
        <v>11</v>
      </c>
      <c r="S80" s="84"/>
      <c r="T80" s="84"/>
      <c r="U80" s="85">
        <f t="shared" si="215"/>
        <v>0.11</v>
      </c>
      <c r="V80" s="84">
        <f t="shared" si="216"/>
        <v>3.85</v>
      </c>
      <c r="W80" s="84">
        <f t="shared" si="217"/>
        <v>58.85</v>
      </c>
      <c r="X80" s="72"/>
      <c r="Y80" s="84">
        <f t="shared" ref="Y80:Y81" si="231">J80+L80+M80+N80+O80+Q80+R80+W80</f>
        <v>576.95</v>
      </c>
      <c r="Z80" s="72"/>
      <c r="AA80" s="72"/>
      <c r="AB80" s="72"/>
      <c r="AC80" s="72"/>
      <c r="AD80" s="72"/>
      <c r="AE80" s="72"/>
      <c r="AF80" s="84">
        <f t="shared" si="219"/>
        <v>55000</v>
      </c>
      <c r="AG80" s="84">
        <f t="shared" si="220"/>
        <v>54941.15</v>
      </c>
      <c r="AH80" s="72"/>
      <c r="AI80" s="84">
        <f t="shared" si="221"/>
        <v>878.9</v>
      </c>
      <c r="AJ80" s="84">
        <f t="shared" si="222"/>
        <v>880</v>
      </c>
      <c r="AK80" s="72"/>
      <c r="AL80" s="86">
        <f t="shared" ref="AL80:AM80" si="228">AI80-AN80</f>
        <v>845.9</v>
      </c>
      <c r="AM80" s="86">
        <f t="shared" si="228"/>
        <v>632.5</v>
      </c>
      <c r="AN80" s="86">
        <f t="shared" si="224"/>
        <v>33</v>
      </c>
      <c r="AO80" s="86">
        <f t="shared" si="225"/>
        <v>247.5</v>
      </c>
      <c r="AP80" s="72"/>
      <c r="AQ80" s="84">
        <f t="shared" si="226"/>
        <v>5.245</v>
      </c>
      <c r="AR80" s="84">
        <f t="shared" si="227"/>
        <v>1478.4</v>
      </c>
      <c r="AS80" s="72"/>
      <c r="AT80" s="72"/>
      <c r="AU80" s="114"/>
    </row>
    <row r="81">
      <c r="A81" s="80">
        <v>3.0</v>
      </c>
      <c r="B81" s="81" t="s">
        <v>111</v>
      </c>
      <c r="C81" s="81">
        <v>500.0</v>
      </c>
      <c r="D81" s="80">
        <v>22.0</v>
      </c>
      <c r="E81" s="87">
        <f>E80*Calculation!$D$43*F81</f>
        <v>0.75</v>
      </c>
      <c r="F81" s="83">
        <f>A81-1</f>
        <v>2</v>
      </c>
      <c r="G81" s="83">
        <f t="shared" si="207"/>
        <v>16.5</v>
      </c>
      <c r="H81" s="84">
        <f t="shared" si="208"/>
        <v>375</v>
      </c>
      <c r="I81" s="84">
        <f t="shared" si="209"/>
        <v>8250</v>
      </c>
      <c r="J81" s="84">
        <f t="shared" si="229"/>
        <v>15.675</v>
      </c>
      <c r="K81" s="84"/>
      <c r="L81" s="84"/>
      <c r="M81" s="84"/>
      <c r="N81" s="84"/>
      <c r="O81" s="84">
        <f t="shared" si="230"/>
        <v>1.65</v>
      </c>
      <c r="P81" s="84"/>
      <c r="Q81" s="84">
        <f t="shared" si="211"/>
        <v>1.155</v>
      </c>
      <c r="R81" s="84">
        <f t="shared" si="212"/>
        <v>1.65</v>
      </c>
      <c r="S81" s="84"/>
      <c r="T81" s="84"/>
      <c r="U81" s="85">
        <f t="shared" si="215"/>
        <v>0.0165</v>
      </c>
      <c r="V81" s="84">
        <f t="shared" si="216"/>
        <v>0.5775</v>
      </c>
      <c r="W81" s="84">
        <f t="shared" si="217"/>
        <v>8.8275</v>
      </c>
      <c r="X81" s="72"/>
      <c r="Y81" s="84">
        <f t="shared" si="231"/>
        <v>28.9575</v>
      </c>
      <c r="Z81" s="72"/>
      <c r="AA81" s="72"/>
      <c r="AB81" s="72"/>
      <c r="AC81" s="72"/>
      <c r="AD81" s="72"/>
      <c r="AE81" s="72"/>
      <c r="AF81" s="84">
        <f t="shared" si="219"/>
        <v>8250</v>
      </c>
      <c r="AG81" s="84">
        <f t="shared" si="220"/>
        <v>8241.1725</v>
      </c>
      <c r="AH81" s="72"/>
      <c r="AI81" s="84">
        <f t="shared" si="221"/>
        <v>131.835</v>
      </c>
      <c r="AJ81" s="84">
        <f t="shared" si="222"/>
        <v>132</v>
      </c>
      <c r="AK81" s="72"/>
      <c r="AL81" s="86">
        <f t="shared" ref="AL81:AM81" si="232">AI81-AN81</f>
        <v>126.885</v>
      </c>
      <c r="AM81" s="86">
        <f t="shared" si="232"/>
        <v>94.875</v>
      </c>
      <c r="AN81" s="86">
        <f t="shared" si="224"/>
        <v>4.95</v>
      </c>
      <c r="AO81" s="86">
        <f t="shared" si="225"/>
        <v>37.125</v>
      </c>
      <c r="AP81" s="72"/>
      <c r="AQ81" s="84">
        <f t="shared" si="226"/>
        <v>1.755</v>
      </c>
      <c r="AR81" s="84">
        <f t="shared" si="227"/>
        <v>221.76</v>
      </c>
      <c r="AS81" s="72"/>
      <c r="AT81" s="72"/>
      <c r="AU81" s="114"/>
    </row>
    <row r="82">
      <c r="A82" s="80">
        <v>3.0</v>
      </c>
      <c r="B82" s="81" t="s">
        <v>112</v>
      </c>
      <c r="C82" s="81">
        <v>500.0</v>
      </c>
      <c r="D82" s="80">
        <v>22.0</v>
      </c>
      <c r="E82" s="87">
        <f>$E$18</f>
        <v>5</v>
      </c>
      <c r="F82" s="83"/>
      <c r="G82" s="83">
        <f t="shared" si="207"/>
        <v>110</v>
      </c>
      <c r="H82" s="84">
        <f t="shared" si="208"/>
        <v>2500</v>
      </c>
      <c r="I82" s="84">
        <f t="shared" si="209"/>
        <v>55000</v>
      </c>
      <c r="J82" s="84"/>
      <c r="K82" s="84">
        <f t="shared" ref="K82:K83" si="234">G82*$K$6</f>
        <v>82.5</v>
      </c>
      <c r="L82" s="84">
        <f>G82*$L$6</f>
        <v>165</v>
      </c>
      <c r="M82" s="84">
        <f>G82*$M$6</f>
        <v>16.5</v>
      </c>
      <c r="N82" s="84">
        <f>G82*$N$6</f>
        <v>202.4</v>
      </c>
      <c r="O82" s="84">
        <f t="shared" si="230"/>
        <v>11</v>
      </c>
      <c r="P82" s="84"/>
      <c r="Q82" s="84">
        <f t="shared" si="211"/>
        <v>7.7</v>
      </c>
      <c r="R82" s="84">
        <f t="shared" si="212"/>
        <v>11</v>
      </c>
      <c r="S82" s="84"/>
      <c r="T82" s="84"/>
      <c r="U82" s="85">
        <f t="shared" si="215"/>
        <v>0.11</v>
      </c>
      <c r="V82" s="84">
        <f t="shared" si="216"/>
        <v>3.85</v>
      </c>
      <c r="W82" s="84">
        <f t="shared" si="217"/>
        <v>58.85</v>
      </c>
      <c r="X82" s="72"/>
      <c r="Y82" s="84">
        <f t="shared" ref="Y82:Y83" si="235">K82+L82+M82+N82+O82+Q82+R82+W82</f>
        <v>554.95</v>
      </c>
      <c r="Z82" s="72"/>
      <c r="AA82" s="72"/>
      <c r="AB82" s="72"/>
      <c r="AC82" s="72"/>
      <c r="AD82" s="72"/>
      <c r="AE82" s="72"/>
      <c r="AF82" s="84">
        <f t="shared" si="219"/>
        <v>55000</v>
      </c>
      <c r="AG82" s="84">
        <f t="shared" si="220"/>
        <v>54941.15</v>
      </c>
      <c r="AH82" s="72"/>
      <c r="AI82" s="84">
        <f t="shared" si="221"/>
        <v>878.9</v>
      </c>
      <c r="AJ82" s="84">
        <f t="shared" si="222"/>
        <v>880</v>
      </c>
      <c r="AK82" s="72"/>
      <c r="AL82" s="86">
        <f t="shared" ref="AL82:AM82" si="233">AI82-AN82</f>
        <v>845.9</v>
      </c>
      <c r="AM82" s="86">
        <f t="shared" si="233"/>
        <v>632.5</v>
      </c>
      <c r="AN82" s="86">
        <f t="shared" si="224"/>
        <v>33</v>
      </c>
      <c r="AO82" s="86">
        <f t="shared" si="225"/>
        <v>247.5</v>
      </c>
      <c r="AP82" s="72"/>
      <c r="AQ82" s="84">
        <f t="shared" si="226"/>
        <v>5.045</v>
      </c>
      <c r="AR82" s="84">
        <f t="shared" si="227"/>
        <v>1478.4</v>
      </c>
      <c r="AS82" s="72"/>
      <c r="AT82" s="72"/>
      <c r="AU82" s="114"/>
    </row>
    <row r="83">
      <c r="A83" s="80">
        <v>3.0</v>
      </c>
      <c r="B83" s="81" t="s">
        <v>113</v>
      </c>
      <c r="C83" s="81">
        <v>500.0</v>
      </c>
      <c r="D83" s="80">
        <v>22.0</v>
      </c>
      <c r="E83" s="87">
        <f>E82*Calculation!$D$43*F83</f>
        <v>0.75</v>
      </c>
      <c r="F83" s="83">
        <f>A83-1</f>
        <v>2</v>
      </c>
      <c r="G83" s="83">
        <f t="shared" si="207"/>
        <v>16.5</v>
      </c>
      <c r="H83" s="84">
        <f t="shared" si="208"/>
        <v>375</v>
      </c>
      <c r="I83" s="84">
        <f t="shared" si="209"/>
        <v>8250</v>
      </c>
      <c r="J83" s="84"/>
      <c r="K83" s="84">
        <f t="shared" si="234"/>
        <v>12.375</v>
      </c>
      <c r="L83" s="84"/>
      <c r="M83" s="84"/>
      <c r="N83" s="84"/>
      <c r="O83" s="84">
        <f t="shared" si="230"/>
        <v>1.65</v>
      </c>
      <c r="P83" s="84"/>
      <c r="Q83" s="84">
        <f t="shared" si="211"/>
        <v>1.155</v>
      </c>
      <c r="R83" s="84">
        <f t="shared" si="212"/>
        <v>1.65</v>
      </c>
      <c r="S83" s="84"/>
      <c r="T83" s="84"/>
      <c r="U83" s="85">
        <f t="shared" si="215"/>
        <v>0.0165</v>
      </c>
      <c r="V83" s="84">
        <f t="shared" si="216"/>
        <v>0.5775</v>
      </c>
      <c r="W83" s="84">
        <f t="shared" si="217"/>
        <v>8.8275</v>
      </c>
      <c r="X83" s="72"/>
      <c r="Y83" s="84">
        <f t="shared" si="235"/>
        <v>25.6575</v>
      </c>
      <c r="Z83" s="72"/>
      <c r="AA83" s="72"/>
      <c r="AB83" s="72"/>
      <c r="AC83" s="72"/>
      <c r="AD83" s="72"/>
      <c r="AE83" s="72"/>
      <c r="AF83" s="84">
        <f t="shared" si="219"/>
        <v>8250</v>
      </c>
      <c r="AG83" s="84">
        <f t="shared" si="220"/>
        <v>8241.1725</v>
      </c>
      <c r="AH83" s="72"/>
      <c r="AI83" s="84">
        <f t="shared" si="221"/>
        <v>131.835</v>
      </c>
      <c r="AJ83" s="84">
        <f t="shared" si="222"/>
        <v>132</v>
      </c>
      <c r="AK83" s="72"/>
      <c r="AL83" s="86">
        <f t="shared" ref="AL83:AM83" si="236">AI83-AN83</f>
        <v>126.885</v>
      </c>
      <c r="AM83" s="86">
        <f t="shared" si="236"/>
        <v>94.875</v>
      </c>
      <c r="AN83" s="86">
        <f t="shared" si="224"/>
        <v>4.95</v>
      </c>
      <c r="AO83" s="86">
        <f t="shared" si="225"/>
        <v>37.125</v>
      </c>
      <c r="AP83" s="72"/>
      <c r="AQ83" s="84">
        <f t="shared" si="226"/>
        <v>1.555</v>
      </c>
      <c r="AR83" s="84">
        <f t="shared" si="227"/>
        <v>221.76</v>
      </c>
      <c r="AS83" s="72"/>
      <c r="AT83" s="72"/>
      <c r="AU83" s="114"/>
    </row>
    <row r="84">
      <c r="A84" s="88"/>
      <c r="B84" s="89"/>
      <c r="C84" s="73"/>
      <c r="D84" s="106"/>
      <c r="E84" s="107"/>
      <c r="F84" s="76"/>
      <c r="G84" s="76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7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8"/>
      <c r="AM84" s="78"/>
      <c r="AN84" s="78"/>
      <c r="AO84" s="78"/>
      <c r="AP84" s="72"/>
      <c r="AQ84" s="72"/>
      <c r="AR84" s="72"/>
      <c r="AS84" s="72"/>
      <c r="AT84" s="72"/>
      <c r="AU84" s="114"/>
    </row>
    <row r="85">
      <c r="A85" s="88"/>
      <c r="B85" s="79" t="s">
        <v>104</v>
      </c>
      <c r="C85" s="73"/>
      <c r="D85" s="106"/>
      <c r="E85" s="107"/>
      <c r="F85" s="76"/>
      <c r="G85" s="76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7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8"/>
      <c r="AM85" s="78"/>
      <c r="AN85" s="78"/>
      <c r="AO85" s="78"/>
      <c r="AP85" s="72"/>
      <c r="AQ85" s="72"/>
      <c r="AR85" s="72"/>
      <c r="AS85" s="72"/>
      <c r="AT85" s="72"/>
      <c r="AU85" s="114"/>
    </row>
    <row r="86">
      <c r="A86" s="80">
        <v>3.0</v>
      </c>
      <c r="B86" s="81" t="s">
        <v>108</v>
      </c>
      <c r="C86" s="81">
        <v>1000.0</v>
      </c>
      <c r="D86" s="80">
        <v>22.0</v>
      </c>
      <c r="E86" s="87">
        <f>$E$23</f>
        <v>2</v>
      </c>
      <c r="F86" s="83"/>
      <c r="G86" s="83">
        <f t="shared" ref="G86:G91" si="238">E86*D86</f>
        <v>44</v>
      </c>
      <c r="H86" s="84">
        <f t="shared" ref="H86:H91" si="239">E86*C86</f>
        <v>2000</v>
      </c>
      <c r="I86" s="84">
        <f t="shared" ref="I86:I91" si="240">H86*D86</f>
        <v>44000</v>
      </c>
      <c r="J86" s="84"/>
      <c r="K86" s="84"/>
      <c r="L86" s="84">
        <f>G86*$L$6</f>
        <v>66</v>
      </c>
      <c r="M86" s="84">
        <f>G86*$M$6</f>
        <v>6.6</v>
      </c>
      <c r="N86" s="84"/>
      <c r="O86" s="84"/>
      <c r="P86" s="84">
        <f t="shared" ref="P86:P87" si="241">G86*$P$6</f>
        <v>4.4</v>
      </c>
      <c r="Q86" s="84">
        <f t="shared" ref="Q86:Q91" si="242">G86*$Q$6</f>
        <v>3.08</v>
      </c>
      <c r="R86" s="84">
        <f t="shared" ref="R86:R91" si="243">G86*$R$6</f>
        <v>4.4</v>
      </c>
      <c r="S86" s="84">
        <f t="shared" ref="S86:S87" si="244">I86*$S$6</f>
        <v>550</v>
      </c>
      <c r="T86" s="84">
        <f t="shared" ref="T86:T87" si="245">G86*$T$6</f>
        <v>22</v>
      </c>
      <c r="U86" s="85">
        <f t="shared" ref="U86:U91" si="246">G86*$U$6</f>
        <v>0.044</v>
      </c>
      <c r="V86" s="84">
        <f t="shared" ref="V86:V91" si="247">U86*$V$6</f>
        <v>1.54</v>
      </c>
      <c r="W86" s="84">
        <f t="shared" ref="W86:W91" si="248">(U86*C86)+V86</f>
        <v>45.54</v>
      </c>
      <c r="X86" s="72"/>
      <c r="Y86" s="84">
        <f t="shared" ref="Y86:Y87" si="249">L86+M86+P86+Q86+R86+S86+T86+W86</f>
        <v>702.02</v>
      </c>
      <c r="Z86" s="72"/>
      <c r="AA86" s="72"/>
      <c r="AB86" s="72"/>
      <c r="AC86" s="72"/>
      <c r="AD86" s="72"/>
      <c r="AE86" s="72"/>
      <c r="AF86" s="84">
        <f t="shared" ref="AF86:AF91" si="250">I86</f>
        <v>44000</v>
      </c>
      <c r="AG86" s="84">
        <f t="shared" ref="AG86:AG91" si="251">AF86-W86</f>
        <v>43954.46</v>
      </c>
      <c r="AH86" s="72"/>
      <c r="AI86" s="84">
        <f t="shared" ref="AI86:AI91" si="252">G86*$AI$6</f>
        <v>351.56</v>
      </c>
      <c r="AJ86" s="84">
        <f t="shared" ref="AJ86:AJ91" si="253">I86*$AJ$6</f>
        <v>704</v>
      </c>
      <c r="AK86" s="72"/>
      <c r="AL86" s="86">
        <f t="shared" ref="AL86:AM86" si="237">AI86-AN86</f>
        <v>338.36</v>
      </c>
      <c r="AM86" s="86">
        <f t="shared" si="237"/>
        <v>506</v>
      </c>
      <c r="AN86" s="86">
        <f t="shared" ref="AN86:AN91" si="255">G86*$AN$6</f>
        <v>13.2</v>
      </c>
      <c r="AO86" s="86">
        <f t="shared" ref="AO86:AO91" si="256">I86*$AO$6</f>
        <v>198</v>
      </c>
      <c r="AP86" s="72"/>
      <c r="AQ86" s="84">
        <f t="shared" ref="AQ86:AQ91" si="257">Y86/G86</f>
        <v>15.955</v>
      </c>
      <c r="AR86" s="84">
        <f t="shared" ref="AR86:AR91" si="258">AL86+AM86</f>
        <v>844.36</v>
      </c>
      <c r="AS86" s="72"/>
      <c r="AT86" s="72"/>
      <c r="AU86" s="114"/>
    </row>
    <row r="87">
      <c r="A87" s="80">
        <v>3.0</v>
      </c>
      <c r="B87" s="81" t="s">
        <v>109</v>
      </c>
      <c r="C87" s="81">
        <v>1000.0</v>
      </c>
      <c r="D87" s="80">
        <v>22.0</v>
      </c>
      <c r="E87" s="87">
        <f>E86*Calculation!$D$43*F87</f>
        <v>0.3</v>
      </c>
      <c r="F87" s="83">
        <f>A87-1</f>
        <v>2</v>
      </c>
      <c r="G87" s="83">
        <f t="shared" si="238"/>
        <v>6.6</v>
      </c>
      <c r="H87" s="84">
        <f t="shared" si="239"/>
        <v>300</v>
      </c>
      <c r="I87" s="84">
        <f t="shared" si="240"/>
        <v>6600</v>
      </c>
      <c r="J87" s="84"/>
      <c r="K87" s="84"/>
      <c r="L87" s="84"/>
      <c r="M87" s="84"/>
      <c r="N87" s="84"/>
      <c r="O87" s="84"/>
      <c r="P87" s="84">
        <f t="shared" si="241"/>
        <v>0.66</v>
      </c>
      <c r="Q87" s="84">
        <f t="shared" si="242"/>
        <v>0.462</v>
      </c>
      <c r="R87" s="84">
        <f t="shared" si="243"/>
        <v>0.66</v>
      </c>
      <c r="S87" s="84">
        <f t="shared" si="244"/>
        <v>82.5</v>
      </c>
      <c r="T87" s="84">
        <f t="shared" si="245"/>
        <v>3.3</v>
      </c>
      <c r="U87" s="85">
        <f t="shared" si="246"/>
        <v>0.0066</v>
      </c>
      <c r="V87" s="84">
        <f t="shared" si="247"/>
        <v>0.231</v>
      </c>
      <c r="W87" s="84">
        <f t="shared" si="248"/>
        <v>6.831</v>
      </c>
      <c r="X87" s="72"/>
      <c r="Y87" s="84">
        <f t="shared" si="249"/>
        <v>94.413</v>
      </c>
      <c r="Z87" s="72"/>
      <c r="AA87" s="72"/>
      <c r="AB87" s="72"/>
      <c r="AC87" s="72"/>
      <c r="AD87" s="72"/>
      <c r="AE87" s="72"/>
      <c r="AF87" s="84">
        <f t="shared" si="250"/>
        <v>6600</v>
      </c>
      <c r="AG87" s="84">
        <f t="shared" si="251"/>
        <v>6593.169</v>
      </c>
      <c r="AH87" s="72"/>
      <c r="AI87" s="84">
        <f t="shared" si="252"/>
        <v>52.734</v>
      </c>
      <c r="AJ87" s="84">
        <f t="shared" si="253"/>
        <v>105.6</v>
      </c>
      <c r="AK87" s="72"/>
      <c r="AL87" s="86">
        <f t="shared" ref="AL87:AM87" si="254">AI87-AN87</f>
        <v>50.754</v>
      </c>
      <c r="AM87" s="86">
        <f t="shared" si="254"/>
        <v>75.9</v>
      </c>
      <c r="AN87" s="86">
        <f t="shared" si="255"/>
        <v>1.98</v>
      </c>
      <c r="AO87" s="86">
        <f t="shared" si="256"/>
        <v>29.7</v>
      </c>
      <c r="AP87" s="72"/>
      <c r="AQ87" s="84">
        <f t="shared" si="257"/>
        <v>14.305</v>
      </c>
      <c r="AR87" s="84">
        <f t="shared" si="258"/>
        <v>126.654</v>
      </c>
      <c r="AS87" s="72"/>
      <c r="AT87" s="72"/>
      <c r="AU87" s="114"/>
    </row>
    <row r="88">
      <c r="A88" s="80">
        <v>3.0</v>
      </c>
      <c r="B88" s="81" t="s">
        <v>110</v>
      </c>
      <c r="C88" s="81">
        <v>1000.0</v>
      </c>
      <c r="D88" s="80">
        <v>22.0</v>
      </c>
      <c r="E88" s="87">
        <f>$E$23</f>
        <v>2</v>
      </c>
      <c r="F88" s="83"/>
      <c r="G88" s="83">
        <f t="shared" si="238"/>
        <v>44</v>
      </c>
      <c r="H88" s="84">
        <f t="shared" si="239"/>
        <v>2000</v>
      </c>
      <c r="I88" s="84">
        <f t="shared" si="240"/>
        <v>44000</v>
      </c>
      <c r="J88" s="84">
        <f t="shared" ref="J88:J89" si="260">G88*$J$6</f>
        <v>41.8</v>
      </c>
      <c r="K88" s="84"/>
      <c r="L88" s="84">
        <f>G88*$L$6</f>
        <v>66</v>
      </c>
      <c r="M88" s="84">
        <f>G88*$M$6</f>
        <v>6.6</v>
      </c>
      <c r="N88" s="84">
        <f>G88*$N$6</f>
        <v>80.96</v>
      </c>
      <c r="O88" s="84">
        <f t="shared" ref="O88:O91" si="261">G88*$O$6</f>
        <v>4.4</v>
      </c>
      <c r="P88" s="84"/>
      <c r="Q88" s="84">
        <f t="shared" si="242"/>
        <v>3.08</v>
      </c>
      <c r="R88" s="84">
        <f t="shared" si="243"/>
        <v>4.4</v>
      </c>
      <c r="S88" s="84"/>
      <c r="T88" s="84"/>
      <c r="U88" s="85">
        <f t="shared" si="246"/>
        <v>0.044</v>
      </c>
      <c r="V88" s="84">
        <f t="shared" si="247"/>
        <v>1.54</v>
      </c>
      <c r="W88" s="84">
        <f t="shared" si="248"/>
        <v>45.54</v>
      </c>
      <c r="X88" s="72"/>
      <c r="Y88" s="84">
        <f t="shared" ref="Y88:Y89" si="262">J88+L88+M88+N88+O88+Q88+R88+W88</f>
        <v>252.78</v>
      </c>
      <c r="Z88" s="72"/>
      <c r="AA88" s="72"/>
      <c r="AB88" s="72"/>
      <c r="AC88" s="72"/>
      <c r="AD88" s="72"/>
      <c r="AE88" s="72"/>
      <c r="AF88" s="84">
        <f t="shared" si="250"/>
        <v>44000</v>
      </c>
      <c r="AG88" s="84">
        <f t="shared" si="251"/>
        <v>43954.46</v>
      </c>
      <c r="AH88" s="72"/>
      <c r="AI88" s="84">
        <f t="shared" si="252"/>
        <v>351.56</v>
      </c>
      <c r="AJ88" s="84">
        <f t="shared" si="253"/>
        <v>704</v>
      </c>
      <c r="AK88" s="72"/>
      <c r="AL88" s="86">
        <f t="shared" ref="AL88:AM88" si="259">AI88-AN88</f>
        <v>338.36</v>
      </c>
      <c r="AM88" s="86">
        <f t="shared" si="259"/>
        <v>506</v>
      </c>
      <c r="AN88" s="86">
        <f t="shared" si="255"/>
        <v>13.2</v>
      </c>
      <c r="AO88" s="86">
        <f t="shared" si="256"/>
        <v>198</v>
      </c>
      <c r="AP88" s="72"/>
      <c r="AQ88" s="84">
        <f t="shared" si="257"/>
        <v>5.745</v>
      </c>
      <c r="AR88" s="84">
        <f t="shared" si="258"/>
        <v>844.36</v>
      </c>
      <c r="AS88" s="72"/>
      <c r="AT88" s="72"/>
      <c r="AU88" s="114"/>
    </row>
    <row r="89">
      <c r="A89" s="80">
        <v>3.0</v>
      </c>
      <c r="B89" s="81" t="s">
        <v>111</v>
      </c>
      <c r="C89" s="81">
        <v>1000.0</v>
      </c>
      <c r="D89" s="80">
        <v>22.0</v>
      </c>
      <c r="E89" s="87">
        <f>E88*Calculation!$D$43*F89</f>
        <v>0.3</v>
      </c>
      <c r="F89" s="83">
        <f>A89-1</f>
        <v>2</v>
      </c>
      <c r="G89" s="83">
        <f t="shared" si="238"/>
        <v>6.6</v>
      </c>
      <c r="H89" s="84">
        <f t="shared" si="239"/>
        <v>300</v>
      </c>
      <c r="I89" s="84">
        <f t="shared" si="240"/>
        <v>6600</v>
      </c>
      <c r="J89" s="84">
        <f t="shared" si="260"/>
        <v>6.27</v>
      </c>
      <c r="K89" s="84"/>
      <c r="L89" s="84"/>
      <c r="M89" s="84"/>
      <c r="N89" s="84"/>
      <c r="O89" s="84">
        <f t="shared" si="261"/>
        <v>0.66</v>
      </c>
      <c r="P89" s="84"/>
      <c r="Q89" s="84">
        <f t="shared" si="242"/>
        <v>0.462</v>
      </c>
      <c r="R89" s="84">
        <f t="shared" si="243"/>
        <v>0.66</v>
      </c>
      <c r="S89" s="84"/>
      <c r="T89" s="84"/>
      <c r="U89" s="85">
        <f t="shared" si="246"/>
        <v>0.0066</v>
      </c>
      <c r="V89" s="84">
        <f t="shared" si="247"/>
        <v>0.231</v>
      </c>
      <c r="W89" s="84">
        <f t="shared" si="248"/>
        <v>6.831</v>
      </c>
      <c r="X89" s="72"/>
      <c r="Y89" s="84">
        <f t="shared" si="262"/>
        <v>14.883</v>
      </c>
      <c r="Z89" s="72"/>
      <c r="AA89" s="72"/>
      <c r="AB89" s="72"/>
      <c r="AC89" s="72"/>
      <c r="AD89" s="72"/>
      <c r="AE89" s="72"/>
      <c r="AF89" s="84">
        <f t="shared" si="250"/>
        <v>6600</v>
      </c>
      <c r="AG89" s="84">
        <f t="shared" si="251"/>
        <v>6593.169</v>
      </c>
      <c r="AH89" s="72"/>
      <c r="AI89" s="84">
        <f t="shared" si="252"/>
        <v>52.734</v>
      </c>
      <c r="AJ89" s="84">
        <f t="shared" si="253"/>
        <v>105.6</v>
      </c>
      <c r="AK89" s="72"/>
      <c r="AL89" s="86">
        <f t="shared" ref="AL89:AM89" si="263">AI89-AN89</f>
        <v>50.754</v>
      </c>
      <c r="AM89" s="86">
        <f t="shared" si="263"/>
        <v>75.9</v>
      </c>
      <c r="AN89" s="86">
        <f t="shared" si="255"/>
        <v>1.98</v>
      </c>
      <c r="AO89" s="86">
        <f t="shared" si="256"/>
        <v>29.7</v>
      </c>
      <c r="AP89" s="72"/>
      <c r="AQ89" s="84">
        <f t="shared" si="257"/>
        <v>2.255</v>
      </c>
      <c r="AR89" s="84">
        <f t="shared" si="258"/>
        <v>126.654</v>
      </c>
      <c r="AS89" s="72"/>
      <c r="AT89" s="72"/>
      <c r="AU89" s="114"/>
    </row>
    <row r="90">
      <c r="A90" s="80">
        <v>3.0</v>
      </c>
      <c r="B90" s="81" t="s">
        <v>112</v>
      </c>
      <c r="C90" s="81">
        <v>1000.0</v>
      </c>
      <c r="D90" s="80">
        <v>22.0</v>
      </c>
      <c r="E90" s="87">
        <f>$E$23</f>
        <v>2</v>
      </c>
      <c r="F90" s="83"/>
      <c r="G90" s="83">
        <f t="shared" si="238"/>
        <v>44</v>
      </c>
      <c r="H90" s="84">
        <f t="shared" si="239"/>
        <v>2000</v>
      </c>
      <c r="I90" s="84">
        <f t="shared" si="240"/>
        <v>44000</v>
      </c>
      <c r="J90" s="84"/>
      <c r="K90" s="84">
        <f t="shared" ref="K90:K91" si="265">G90*$K$6</f>
        <v>33</v>
      </c>
      <c r="L90" s="84">
        <f>G90*$L$6</f>
        <v>66</v>
      </c>
      <c r="M90" s="84">
        <f>G90*$M$6</f>
        <v>6.6</v>
      </c>
      <c r="N90" s="84">
        <f>G90*$N$6</f>
        <v>80.96</v>
      </c>
      <c r="O90" s="84">
        <f t="shared" si="261"/>
        <v>4.4</v>
      </c>
      <c r="P90" s="84"/>
      <c r="Q90" s="84">
        <f t="shared" si="242"/>
        <v>3.08</v>
      </c>
      <c r="R90" s="84">
        <f t="shared" si="243"/>
        <v>4.4</v>
      </c>
      <c r="S90" s="84"/>
      <c r="T90" s="84"/>
      <c r="U90" s="85">
        <f t="shared" si="246"/>
        <v>0.044</v>
      </c>
      <c r="V90" s="84">
        <f t="shared" si="247"/>
        <v>1.54</v>
      </c>
      <c r="W90" s="84">
        <f t="shared" si="248"/>
        <v>45.54</v>
      </c>
      <c r="X90" s="72"/>
      <c r="Y90" s="84">
        <f t="shared" ref="Y90:Y91" si="266">K90+L90+M90+N90+O90+Q90+R90+W90</f>
        <v>243.98</v>
      </c>
      <c r="Z90" s="72"/>
      <c r="AA90" s="72"/>
      <c r="AB90" s="72"/>
      <c r="AC90" s="72"/>
      <c r="AD90" s="72"/>
      <c r="AE90" s="72"/>
      <c r="AF90" s="84">
        <f t="shared" si="250"/>
        <v>44000</v>
      </c>
      <c r="AG90" s="84">
        <f t="shared" si="251"/>
        <v>43954.46</v>
      </c>
      <c r="AH90" s="72"/>
      <c r="AI90" s="84">
        <f t="shared" si="252"/>
        <v>351.56</v>
      </c>
      <c r="AJ90" s="84">
        <f t="shared" si="253"/>
        <v>704</v>
      </c>
      <c r="AK90" s="72"/>
      <c r="AL90" s="86">
        <f t="shared" ref="AL90:AM90" si="264">AI90-AN90</f>
        <v>338.36</v>
      </c>
      <c r="AM90" s="86">
        <f t="shared" si="264"/>
        <v>506</v>
      </c>
      <c r="AN90" s="86">
        <f t="shared" si="255"/>
        <v>13.2</v>
      </c>
      <c r="AO90" s="86">
        <f t="shared" si="256"/>
        <v>198</v>
      </c>
      <c r="AP90" s="72"/>
      <c r="AQ90" s="84">
        <f t="shared" si="257"/>
        <v>5.545</v>
      </c>
      <c r="AR90" s="84">
        <f t="shared" si="258"/>
        <v>844.36</v>
      </c>
      <c r="AS90" s="72"/>
      <c r="AT90" s="72"/>
      <c r="AU90" s="114"/>
    </row>
    <row r="91">
      <c r="A91" s="80">
        <v>3.0</v>
      </c>
      <c r="B91" s="81" t="s">
        <v>113</v>
      </c>
      <c r="C91" s="81">
        <v>1000.0</v>
      </c>
      <c r="D91" s="80">
        <v>22.0</v>
      </c>
      <c r="E91" s="87">
        <f>E90*Calculation!$D$43*F91</f>
        <v>0.3</v>
      </c>
      <c r="F91" s="83">
        <f>A91-1</f>
        <v>2</v>
      </c>
      <c r="G91" s="83">
        <f t="shared" si="238"/>
        <v>6.6</v>
      </c>
      <c r="H91" s="84">
        <f t="shared" si="239"/>
        <v>300</v>
      </c>
      <c r="I91" s="84">
        <f t="shared" si="240"/>
        <v>6600</v>
      </c>
      <c r="J91" s="84"/>
      <c r="K91" s="84">
        <f t="shared" si="265"/>
        <v>4.95</v>
      </c>
      <c r="L91" s="84"/>
      <c r="M91" s="84"/>
      <c r="N91" s="84"/>
      <c r="O91" s="84">
        <f t="shared" si="261"/>
        <v>0.66</v>
      </c>
      <c r="P91" s="84"/>
      <c r="Q91" s="84">
        <f t="shared" si="242"/>
        <v>0.462</v>
      </c>
      <c r="R91" s="84">
        <f t="shared" si="243"/>
        <v>0.66</v>
      </c>
      <c r="S91" s="84"/>
      <c r="T91" s="84"/>
      <c r="U91" s="85">
        <f t="shared" si="246"/>
        <v>0.0066</v>
      </c>
      <c r="V91" s="84">
        <f t="shared" si="247"/>
        <v>0.231</v>
      </c>
      <c r="W91" s="84">
        <f t="shared" si="248"/>
        <v>6.831</v>
      </c>
      <c r="X91" s="72"/>
      <c r="Y91" s="84">
        <f t="shared" si="266"/>
        <v>13.563</v>
      </c>
      <c r="Z91" s="72"/>
      <c r="AA91" s="72"/>
      <c r="AB91" s="72"/>
      <c r="AC91" s="72"/>
      <c r="AD91" s="72"/>
      <c r="AE91" s="72"/>
      <c r="AF91" s="84">
        <f t="shared" si="250"/>
        <v>6600</v>
      </c>
      <c r="AG91" s="84">
        <f t="shared" si="251"/>
        <v>6593.169</v>
      </c>
      <c r="AH91" s="72"/>
      <c r="AI91" s="84">
        <f t="shared" si="252"/>
        <v>52.734</v>
      </c>
      <c r="AJ91" s="84">
        <f t="shared" si="253"/>
        <v>105.6</v>
      </c>
      <c r="AK91" s="72"/>
      <c r="AL91" s="86">
        <f t="shared" ref="AL91:AM91" si="267">AI91-AN91</f>
        <v>50.754</v>
      </c>
      <c r="AM91" s="86">
        <f t="shared" si="267"/>
        <v>75.9</v>
      </c>
      <c r="AN91" s="86">
        <f t="shared" si="255"/>
        <v>1.98</v>
      </c>
      <c r="AO91" s="86">
        <f t="shared" si="256"/>
        <v>29.7</v>
      </c>
      <c r="AP91" s="72"/>
      <c r="AQ91" s="84">
        <f t="shared" si="257"/>
        <v>2.055</v>
      </c>
      <c r="AR91" s="84">
        <f t="shared" si="258"/>
        <v>126.654</v>
      </c>
      <c r="AS91" s="72"/>
      <c r="AT91" s="72"/>
      <c r="AU91" s="114"/>
    </row>
    <row r="92">
      <c r="A92" s="88"/>
      <c r="B92" s="89"/>
      <c r="C92" s="73"/>
      <c r="D92" s="106"/>
      <c r="E92" s="107"/>
      <c r="F92" s="76"/>
      <c r="G92" s="76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7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8"/>
      <c r="AM92" s="78"/>
      <c r="AN92" s="78"/>
      <c r="AO92" s="78"/>
      <c r="AP92" s="72"/>
      <c r="AQ92" s="72"/>
      <c r="AR92" s="72"/>
      <c r="AS92" s="72"/>
      <c r="AT92" s="72"/>
      <c r="AU92" s="114"/>
    </row>
    <row r="93">
      <c r="A93" s="88"/>
      <c r="B93" s="108" t="s">
        <v>105</v>
      </c>
      <c r="C93" s="73"/>
      <c r="D93" s="106"/>
      <c r="E93" s="107"/>
      <c r="F93" s="76"/>
      <c r="G93" s="76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7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8"/>
      <c r="AM93" s="78"/>
      <c r="AN93" s="78"/>
      <c r="AO93" s="78"/>
      <c r="AP93" s="72"/>
      <c r="AQ93" s="72"/>
      <c r="AR93" s="72"/>
      <c r="AS93" s="72"/>
      <c r="AT93" s="72"/>
      <c r="AU93" s="114"/>
    </row>
    <row r="94">
      <c r="A94" s="88"/>
      <c r="B94" s="108" t="s">
        <v>106</v>
      </c>
      <c r="C94" s="73"/>
      <c r="D94" s="106"/>
      <c r="E94" s="107"/>
      <c r="F94" s="76"/>
      <c r="G94" s="76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7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8"/>
      <c r="AM94" s="78"/>
      <c r="AN94" s="78"/>
      <c r="AO94" s="78"/>
      <c r="AP94" s="72"/>
      <c r="AQ94" s="72"/>
      <c r="AR94" s="72"/>
      <c r="AS94" s="72"/>
      <c r="AT94" s="72"/>
      <c r="AU94" s="114"/>
    </row>
    <row r="95">
      <c r="A95" s="88"/>
      <c r="B95" s="108" t="s">
        <v>107</v>
      </c>
      <c r="C95" s="73"/>
      <c r="D95" s="106"/>
      <c r="E95" s="107"/>
      <c r="F95" s="76"/>
      <c r="G95" s="76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7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8"/>
      <c r="AM95" s="78"/>
      <c r="AN95" s="78"/>
      <c r="AO95" s="78"/>
      <c r="AP95" s="72"/>
      <c r="AQ95" s="72"/>
      <c r="AR95" s="72"/>
      <c r="AS95" s="72"/>
      <c r="AT95" s="72"/>
      <c r="AU95" s="114"/>
    </row>
    <row r="96">
      <c r="A96" s="88"/>
      <c r="B96" s="108"/>
      <c r="C96" s="73"/>
      <c r="D96" s="106"/>
      <c r="E96" s="107"/>
      <c r="F96" s="76"/>
      <c r="G96" s="76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7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8"/>
      <c r="AM96" s="78"/>
      <c r="AN96" s="78"/>
      <c r="AO96" s="78"/>
      <c r="AP96" s="72"/>
      <c r="AQ96" s="72"/>
      <c r="AR96" s="72"/>
      <c r="AS96" s="72"/>
      <c r="AT96" s="72"/>
      <c r="AU96" s="114"/>
    </row>
    <row r="97">
      <c r="A97" s="88"/>
      <c r="B97" s="109" t="s">
        <v>42</v>
      </c>
      <c r="C97" s="73"/>
      <c r="D97" s="106"/>
      <c r="E97" s="107"/>
      <c r="F97" s="120"/>
      <c r="G97" s="121">
        <f t="shared" ref="G97:W97" si="268">SUM(G70:G91)</f>
        <v>1290.3</v>
      </c>
      <c r="H97" s="84">
        <f t="shared" si="268"/>
        <v>22425</v>
      </c>
      <c r="I97" s="84">
        <f t="shared" si="268"/>
        <v>493350</v>
      </c>
      <c r="J97" s="84">
        <f t="shared" si="268"/>
        <v>408.595</v>
      </c>
      <c r="K97" s="84">
        <f t="shared" si="268"/>
        <v>322.575</v>
      </c>
      <c r="L97" s="84">
        <f t="shared" si="268"/>
        <v>1683</v>
      </c>
      <c r="M97" s="84">
        <f t="shared" si="268"/>
        <v>168.3</v>
      </c>
      <c r="N97" s="84">
        <f t="shared" si="268"/>
        <v>1376.32</v>
      </c>
      <c r="O97" s="84">
        <f t="shared" si="268"/>
        <v>86.02</v>
      </c>
      <c r="P97" s="84">
        <f t="shared" si="268"/>
        <v>43.01</v>
      </c>
      <c r="Q97" s="84">
        <f t="shared" si="268"/>
        <v>90.321</v>
      </c>
      <c r="R97" s="84">
        <f t="shared" si="268"/>
        <v>129.03</v>
      </c>
      <c r="S97" s="84">
        <f t="shared" si="268"/>
        <v>2055.625</v>
      </c>
      <c r="T97" s="84">
        <f t="shared" si="268"/>
        <v>215.05</v>
      </c>
      <c r="U97" s="84">
        <f t="shared" si="268"/>
        <v>1.2903</v>
      </c>
      <c r="V97" s="84">
        <f t="shared" si="268"/>
        <v>45.1605</v>
      </c>
      <c r="W97" s="84">
        <f t="shared" si="268"/>
        <v>538.5105</v>
      </c>
      <c r="X97" s="72"/>
      <c r="Y97" s="84">
        <f>SUM(Y70:Y91)</f>
        <v>7116.3565</v>
      </c>
      <c r="Z97" s="110">
        <f>$Z$6*$Z$7</f>
        <v>220</v>
      </c>
      <c r="AA97" s="110">
        <f>$AA$6*$AA$7</f>
        <v>60</v>
      </c>
      <c r="AB97" s="72"/>
      <c r="AC97" s="110">
        <f>AA97+Z97+Y97</f>
        <v>7396.3565</v>
      </c>
      <c r="AD97" s="84">
        <f>$AD$6</f>
        <v>2550</v>
      </c>
      <c r="AE97" s="110">
        <f>AD97+AC97</f>
        <v>9946.3565</v>
      </c>
      <c r="AF97" s="110">
        <f t="shared" ref="AF97:AG97" si="269">SUM(AF70:AF90)</f>
        <v>486750</v>
      </c>
      <c r="AG97" s="110">
        <f t="shared" si="269"/>
        <v>486218.3205</v>
      </c>
      <c r="AH97" s="72"/>
      <c r="AI97" s="110">
        <f t="shared" ref="AI97:AJ97" si="270">SUM(AI70:AI90)</f>
        <v>10256.763</v>
      </c>
      <c r="AJ97" s="110">
        <f t="shared" si="270"/>
        <v>7788</v>
      </c>
      <c r="AK97" s="72"/>
      <c r="AL97" s="86">
        <f t="shared" ref="AL97:AO97" si="271">SUM(AL70:AL90)</f>
        <v>9871.653</v>
      </c>
      <c r="AM97" s="86">
        <f t="shared" si="271"/>
        <v>5597.625</v>
      </c>
      <c r="AN97" s="86">
        <f t="shared" si="271"/>
        <v>385.11</v>
      </c>
      <c r="AO97" s="86">
        <f t="shared" si="271"/>
        <v>2190.375</v>
      </c>
      <c r="AP97" s="72"/>
      <c r="AQ97" s="72"/>
      <c r="AR97" s="86">
        <f>SUM(AR70:AR90)</f>
        <v>15469.278</v>
      </c>
      <c r="AS97" s="86">
        <f>AR97-AE97</f>
        <v>5522.9215</v>
      </c>
      <c r="AT97" s="78"/>
      <c r="AU97" s="114"/>
    </row>
    <row r="98">
      <c r="A98" s="88"/>
      <c r="B98" s="89"/>
      <c r="C98" s="73"/>
      <c r="D98" s="106"/>
      <c r="E98" s="107"/>
      <c r="F98" s="76"/>
      <c r="G98" s="76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7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8"/>
      <c r="AM98" s="78"/>
      <c r="AN98" s="78"/>
      <c r="AO98" s="78"/>
      <c r="AP98" s="72"/>
      <c r="AQ98" s="72"/>
      <c r="AR98" s="72"/>
      <c r="AS98" s="72"/>
      <c r="AT98" s="72"/>
      <c r="AU98" s="114"/>
    </row>
    <row r="99">
      <c r="A99" s="114"/>
      <c r="B99" s="114"/>
      <c r="C99" s="114"/>
      <c r="D99" s="114"/>
      <c r="E99" s="115"/>
      <c r="F99" s="115"/>
      <c r="G99" s="115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6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</row>
    <row r="100">
      <c r="A100" s="114"/>
      <c r="B100" s="114"/>
      <c r="C100" s="114"/>
      <c r="D100" s="114"/>
      <c r="E100" s="115"/>
      <c r="F100" s="115"/>
      <c r="G100" s="115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6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4"/>
    </row>
    <row r="101">
      <c r="A101" s="117"/>
      <c r="B101" s="117"/>
      <c r="C101" s="117"/>
      <c r="D101" s="117"/>
      <c r="E101" s="118"/>
      <c r="F101" s="118"/>
      <c r="G101" s="118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9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  <c r="AI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  <c r="AT101" s="117"/>
      <c r="AU101" s="66"/>
    </row>
    <row r="102">
      <c r="A102" s="72"/>
      <c r="B102" s="79" t="s">
        <v>99</v>
      </c>
      <c r="C102" s="73"/>
      <c r="D102" s="74"/>
      <c r="E102" s="75"/>
      <c r="F102" s="76"/>
      <c r="G102" s="76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7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8"/>
      <c r="AM102" s="78"/>
      <c r="AN102" s="78"/>
      <c r="AO102" s="78"/>
      <c r="AP102" s="72"/>
      <c r="AQ102" s="72"/>
      <c r="AR102" s="72"/>
      <c r="AS102" s="72"/>
      <c r="AT102" s="72"/>
      <c r="AU102" s="66"/>
    </row>
    <row r="103">
      <c r="A103" s="80">
        <v>4.0</v>
      </c>
      <c r="B103" s="81" t="s">
        <v>108</v>
      </c>
      <c r="C103" s="81">
        <v>200.0</v>
      </c>
      <c r="D103" s="80">
        <v>22.0</v>
      </c>
      <c r="E103" s="87">
        <f>$E$13</f>
        <v>10</v>
      </c>
      <c r="F103" s="83"/>
      <c r="G103" s="83">
        <f t="shared" ref="G103:G108" si="273">E103*D103</f>
        <v>220</v>
      </c>
      <c r="H103" s="84">
        <f t="shared" ref="H103:H108" si="274">E103*C103</f>
        <v>2000</v>
      </c>
      <c r="I103" s="84">
        <f t="shared" ref="I103:I108" si="275">H103*D103</f>
        <v>44000</v>
      </c>
      <c r="J103" s="84"/>
      <c r="K103" s="84"/>
      <c r="L103" s="84">
        <f>G103*$L$6</f>
        <v>330</v>
      </c>
      <c r="M103" s="84">
        <f>G103*$M$6</f>
        <v>33</v>
      </c>
      <c r="N103" s="84"/>
      <c r="O103" s="84"/>
      <c r="P103" s="84">
        <f t="shared" ref="P103:P104" si="276">G103*$P$6</f>
        <v>22</v>
      </c>
      <c r="Q103" s="84">
        <f t="shared" ref="Q103:Q108" si="277">G103*$Q$6</f>
        <v>15.4</v>
      </c>
      <c r="R103" s="84">
        <f t="shared" ref="R103:R108" si="278">G103*$R$6</f>
        <v>22</v>
      </c>
      <c r="S103" s="84">
        <f t="shared" ref="S103:S104" si="279">I103*$S$6</f>
        <v>550</v>
      </c>
      <c r="T103" s="84">
        <f t="shared" ref="T103:T104" si="280">G103*$T$6</f>
        <v>110</v>
      </c>
      <c r="U103" s="85">
        <f t="shared" ref="U103:U108" si="281">G103*$U$6</f>
        <v>0.22</v>
      </c>
      <c r="V103" s="84">
        <f t="shared" ref="V103:V108" si="282">U103*$V$6</f>
        <v>7.7</v>
      </c>
      <c r="W103" s="84">
        <f t="shared" ref="W103:W108" si="283">(U103*C103)+V103</f>
        <v>51.7</v>
      </c>
      <c r="X103" s="72"/>
      <c r="Y103" s="84">
        <f t="shared" ref="Y103:Y104" si="284">L103+M103+P103+Q103+R103+S103+T103+W103</f>
        <v>1134.1</v>
      </c>
      <c r="Z103" s="72"/>
      <c r="AA103" s="72"/>
      <c r="AB103" s="72"/>
      <c r="AC103" s="72"/>
      <c r="AD103" s="72"/>
      <c r="AE103" s="72"/>
      <c r="AF103" s="84">
        <f t="shared" ref="AF103:AF108" si="285">I103</f>
        <v>44000</v>
      </c>
      <c r="AG103" s="84">
        <f t="shared" ref="AG103:AG108" si="286">AF103-W103</f>
        <v>43948.3</v>
      </c>
      <c r="AH103" s="72"/>
      <c r="AI103" s="84">
        <f t="shared" ref="AI103:AI108" si="287">G103*$AI$6</f>
        <v>1757.8</v>
      </c>
      <c r="AJ103" s="84">
        <f t="shared" ref="AJ103:AJ108" si="288">I103*$AJ$6</f>
        <v>704</v>
      </c>
      <c r="AK103" s="72"/>
      <c r="AL103" s="86">
        <f t="shared" ref="AL103:AM103" si="272">AI103-AN103</f>
        <v>1691.8</v>
      </c>
      <c r="AM103" s="86">
        <f t="shared" si="272"/>
        <v>506</v>
      </c>
      <c r="AN103" s="86">
        <f t="shared" ref="AN103:AN108" si="290">G103*$AN$6</f>
        <v>66</v>
      </c>
      <c r="AO103" s="86">
        <f t="shared" ref="AO103:AO108" si="291">I103*$AO$6</f>
        <v>198</v>
      </c>
      <c r="AP103" s="72"/>
      <c r="AQ103" s="84">
        <f t="shared" ref="AQ103:AQ108" si="292">Y103/G103</f>
        <v>5.155</v>
      </c>
      <c r="AR103" s="84">
        <f t="shared" ref="AR103:AR108" si="293">AL103+AM103</f>
        <v>2197.8</v>
      </c>
      <c r="AS103" s="72"/>
      <c r="AT103" s="72"/>
      <c r="AU103" s="114"/>
    </row>
    <row r="104">
      <c r="A104" s="80">
        <v>4.0</v>
      </c>
      <c r="B104" s="81" t="s">
        <v>109</v>
      </c>
      <c r="C104" s="81">
        <v>200.0</v>
      </c>
      <c r="D104" s="80">
        <v>22.0</v>
      </c>
      <c r="E104" s="87">
        <f>E103*Calculation!$D$43*F104</f>
        <v>2.25</v>
      </c>
      <c r="F104" s="83">
        <f>A104-1</f>
        <v>3</v>
      </c>
      <c r="G104" s="83">
        <f t="shared" si="273"/>
        <v>49.5</v>
      </c>
      <c r="H104" s="84">
        <f t="shared" si="274"/>
        <v>450</v>
      </c>
      <c r="I104" s="84">
        <f t="shared" si="275"/>
        <v>9900</v>
      </c>
      <c r="J104" s="84"/>
      <c r="K104" s="84"/>
      <c r="L104" s="84"/>
      <c r="M104" s="84"/>
      <c r="N104" s="84"/>
      <c r="O104" s="84"/>
      <c r="P104" s="84">
        <f t="shared" si="276"/>
        <v>4.95</v>
      </c>
      <c r="Q104" s="84">
        <f t="shared" si="277"/>
        <v>3.465</v>
      </c>
      <c r="R104" s="84">
        <f t="shared" si="278"/>
        <v>4.95</v>
      </c>
      <c r="S104" s="84">
        <f t="shared" si="279"/>
        <v>123.75</v>
      </c>
      <c r="T104" s="84">
        <f t="shared" si="280"/>
        <v>24.75</v>
      </c>
      <c r="U104" s="85">
        <f t="shared" si="281"/>
        <v>0.0495</v>
      </c>
      <c r="V104" s="84">
        <f t="shared" si="282"/>
        <v>1.7325</v>
      </c>
      <c r="W104" s="84">
        <f t="shared" si="283"/>
        <v>11.6325</v>
      </c>
      <c r="X104" s="72"/>
      <c r="Y104" s="84">
        <f t="shared" si="284"/>
        <v>173.4975</v>
      </c>
      <c r="Z104" s="72"/>
      <c r="AA104" s="72"/>
      <c r="AB104" s="72"/>
      <c r="AC104" s="72"/>
      <c r="AD104" s="72"/>
      <c r="AE104" s="72"/>
      <c r="AF104" s="84">
        <f t="shared" si="285"/>
        <v>9900</v>
      </c>
      <c r="AG104" s="84">
        <f t="shared" si="286"/>
        <v>9888.3675</v>
      </c>
      <c r="AH104" s="72"/>
      <c r="AI104" s="84">
        <f t="shared" si="287"/>
        <v>395.505</v>
      </c>
      <c r="AJ104" s="84">
        <f t="shared" si="288"/>
        <v>158.4</v>
      </c>
      <c r="AK104" s="72"/>
      <c r="AL104" s="86">
        <f t="shared" ref="AL104:AM104" si="289">AI104-AN104</f>
        <v>380.655</v>
      </c>
      <c r="AM104" s="86">
        <f t="shared" si="289"/>
        <v>113.85</v>
      </c>
      <c r="AN104" s="86">
        <f t="shared" si="290"/>
        <v>14.85</v>
      </c>
      <c r="AO104" s="86">
        <f t="shared" si="291"/>
        <v>44.55</v>
      </c>
      <c r="AP104" s="72"/>
      <c r="AQ104" s="84">
        <f t="shared" si="292"/>
        <v>3.505</v>
      </c>
      <c r="AR104" s="84">
        <f t="shared" si="293"/>
        <v>494.505</v>
      </c>
      <c r="AS104" s="72"/>
      <c r="AT104" s="72"/>
      <c r="AU104" s="114"/>
    </row>
    <row r="105">
      <c r="A105" s="80">
        <v>4.0</v>
      </c>
      <c r="B105" s="81" t="s">
        <v>110</v>
      </c>
      <c r="C105" s="81">
        <v>200.0</v>
      </c>
      <c r="D105" s="80">
        <v>22.0</v>
      </c>
      <c r="E105" s="87">
        <f>$E$13</f>
        <v>10</v>
      </c>
      <c r="F105" s="83"/>
      <c r="G105" s="83">
        <f t="shared" si="273"/>
        <v>220</v>
      </c>
      <c r="H105" s="84">
        <f t="shared" si="274"/>
        <v>2000</v>
      </c>
      <c r="I105" s="84">
        <f t="shared" si="275"/>
        <v>44000</v>
      </c>
      <c r="J105" s="84">
        <f t="shared" ref="J105:J106" si="295">G105*$J$6</f>
        <v>209</v>
      </c>
      <c r="K105" s="84"/>
      <c r="L105" s="84">
        <f>G105*$L$6</f>
        <v>330</v>
      </c>
      <c r="M105" s="84">
        <f>G105*$M$6</f>
        <v>33</v>
      </c>
      <c r="N105" s="84">
        <f>G105*$N$6</f>
        <v>404.8</v>
      </c>
      <c r="O105" s="84">
        <f t="shared" ref="O105:O108" si="296">G105*$O$6</f>
        <v>22</v>
      </c>
      <c r="P105" s="84"/>
      <c r="Q105" s="84">
        <f t="shared" si="277"/>
        <v>15.4</v>
      </c>
      <c r="R105" s="84">
        <f t="shared" si="278"/>
        <v>22</v>
      </c>
      <c r="S105" s="84"/>
      <c r="T105" s="84"/>
      <c r="U105" s="85">
        <f t="shared" si="281"/>
        <v>0.22</v>
      </c>
      <c r="V105" s="84">
        <f t="shared" si="282"/>
        <v>7.7</v>
      </c>
      <c r="W105" s="84">
        <f t="shared" si="283"/>
        <v>51.7</v>
      </c>
      <c r="X105" s="72"/>
      <c r="Y105" s="84">
        <f t="shared" ref="Y105:Y106" si="297">J105+L105+M105+N105+O105+Q105+R105+W105</f>
        <v>1087.9</v>
      </c>
      <c r="Z105" s="72"/>
      <c r="AA105" s="72"/>
      <c r="AB105" s="72"/>
      <c r="AC105" s="72"/>
      <c r="AD105" s="72"/>
      <c r="AE105" s="72"/>
      <c r="AF105" s="84">
        <f t="shared" si="285"/>
        <v>44000</v>
      </c>
      <c r="AG105" s="84">
        <f t="shared" si="286"/>
        <v>43948.3</v>
      </c>
      <c r="AH105" s="72"/>
      <c r="AI105" s="84">
        <f t="shared" si="287"/>
        <v>1757.8</v>
      </c>
      <c r="AJ105" s="84">
        <f t="shared" si="288"/>
        <v>704</v>
      </c>
      <c r="AK105" s="72"/>
      <c r="AL105" s="86">
        <f t="shared" ref="AL105:AM105" si="294">AI105-AN105</f>
        <v>1691.8</v>
      </c>
      <c r="AM105" s="86">
        <f t="shared" si="294"/>
        <v>506</v>
      </c>
      <c r="AN105" s="86">
        <f t="shared" si="290"/>
        <v>66</v>
      </c>
      <c r="AO105" s="86">
        <f t="shared" si="291"/>
        <v>198</v>
      </c>
      <c r="AP105" s="72"/>
      <c r="AQ105" s="84">
        <f t="shared" si="292"/>
        <v>4.945</v>
      </c>
      <c r="AR105" s="84">
        <f t="shared" si="293"/>
        <v>2197.8</v>
      </c>
      <c r="AS105" s="72"/>
      <c r="AT105" s="72"/>
      <c r="AU105" s="114"/>
    </row>
    <row r="106">
      <c r="A106" s="80">
        <v>4.0</v>
      </c>
      <c r="B106" s="81" t="s">
        <v>111</v>
      </c>
      <c r="C106" s="81">
        <v>200.0</v>
      </c>
      <c r="D106" s="80">
        <v>22.0</v>
      </c>
      <c r="E106" s="87">
        <f>E105*Calculation!$D$43*F106</f>
        <v>2.25</v>
      </c>
      <c r="F106" s="83">
        <f>A106-1</f>
        <v>3</v>
      </c>
      <c r="G106" s="83">
        <f t="shared" si="273"/>
        <v>49.5</v>
      </c>
      <c r="H106" s="84">
        <f t="shared" si="274"/>
        <v>450</v>
      </c>
      <c r="I106" s="84">
        <f t="shared" si="275"/>
        <v>9900</v>
      </c>
      <c r="J106" s="84">
        <f t="shared" si="295"/>
        <v>47.025</v>
      </c>
      <c r="K106" s="84"/>
      <c r="L106" s="84"/>
      <c r="M106" s="84"/>
      <c r="N106" s="84"/>
      <c r="O106" s="84">
        <f t="shared" si="296"/>
        <v>4.95</v>
      </c>
      <c r="P106" s="84"/>
      <c r="Q106" s="84">
        <f t="shared" si="277"/>
        <v>3.465</v>
      </c>
      <c r="R106" s="84">
        <f t="shared" si="278"/>
        <v>4.95</v>
      </c>
      <c r="S106" s="84"/>
      <c r="T106" s="84"/>
      <c r="U106" s="85">
        <f t="shared" si="281"/>
        <v>0.0495</v>
      </c>
      <c r="V106" s="84">
        <f t="shared" si="282"/>
        <v>1.7325</v>
      </c>
      <c r="W106" s="84">
        <f t="shared" si="283"/>
        <v>11.6325</v>
      </c>
      <c r="X106" s="72"/>
      <c r="Y106" s="84">
        <f t="shared" si="297"/>
        <v>72.0225</v>
      </c>
      <c r="Z106" s="72"/>
      <c r="AA106" s="72"/>
      <c r="AB106" s="72"/>
      <c r="AC106" s="72"/>
      <c r="AD106" s="72"/>
      <c r="AE106" s="72"/>
      <c r="AF106" s="84">
        <f t="shared" si="285"/>
        <v>9900</v>
      </c>
      <c r="AG106" s="84">
        <f t="shared" si="286"/>
        <v>9888.3675</v>
      </c>
      <c r="AH106" s="72"/>
      <c r="AI106" s="84">
        <f t="shared" si="287"/>
        <v>395.505</v>
      </c>
      <c r="AJ106" s="84">
        <f t="shared" si="288"/>
        <v>158.4</v>
      </c>
      <c r="AK106" s="72"/>
      <c r="AL106" s="86">
        <f t="shared" ref="AL106:AM106" si="298">AI106-AN106</f>
        <v>380.655</v>
      </c>
      <c r="AM106" s="86">
        <f t="shared" si="298"/>
        <v>113.85</v>
      </c>
      <c r="AN106" s="86">
        <f t="shared" si="290"/>
        <v>14.85</v>
      </c>
      <c r="AO106" s="86">
        <f t="shared" si="291"/>
        <v>44.55</v>
      </c>
      <c r="AP106" s="72"/>
      <c r="AQ106" s="84">
        <f t="shared" si="292"/>
        <v>1.455</v>
      </c>
      <c r="AR106" s="84">
        <f t="shared" si="293"/>
        <v>494.505</v>
      </c>
      <c r="AS106" s="72"/>
      <c r="AT106" s="72"/>
      <c r="AU106" s="114"/>
    </row>
    <row r="107">
      <c r="A107" s="80">
        <v>4.0</v>
      </c>
      <c r="B107" s="81" t="s">
        <v>112</v>
      </c>
      <c r="C107" s="81">
        <v>200.0</v>
      </c>
      <c r="D107" s="80">
        <v>22.0</v>
      </c>
      <c r="E107" s="87">
        <f>$E$13</f>
        <v>10</v>
      </c>
      <c r="F107" s="83"/>
      <c r="G107" s="83">
        <f t="shared" si="273"/>
        <v>220</v>
      </c>
      <c r="H107" s="84">
        <f t="shared" si="274"/>
        <v>2000</v>
      </c>
      <c r="I107" s="84">
        <f t="shared" si="275"/>
        <v>44000</v>
      </c>
      <c r="J107" s="84"/>
      <c r="K107" s="84">
        <f t="shared" ref="K107:K108" si="300">G107*$K$6</f>
        <v>165</v>
      </c>
      <c r="L107" s="84">
        <f>G107*$L$6</f>
        <v>330</v>
      </c>
      <c r="M107" s="84">
        <f>G107*$M$6</f>
        <v>33</v>
      </c>
      <c r="N107" s="84">
        <f>G107*$N$6</f>
        <v>404.8</v>
      </c>
      <c r="O107" s="84">
        <f t="shared" si="296"/>
        <v>22</v>
      </c>
      <c r="P107" s="84"/>
      <c r="Q107" s="84">
        <f t="shared" si="277"/>
        <v>15.4</v>
      </c>
      <c r="R107" s="84">
        <f t="shared" si="278"/>
        <v>22</v>
      </c>
      <c r="S107" s="84"/>
      <c r="T107" s="84"/>
      <c r="U107" s="85">
        <f t="shared" si="281"/>
        <v>0.22</v>
      </c>
      <c r="V107" s="84">
        <f t="shared" si="282"/>
        <v>7.7</v>
      </c>
      <c r="W107" s="84">
        <f t="shared" si="283"/>
        <v>51.7</v>
      </c>
      <c r="X107" s="72"/>
      <c r="Y107" s="84">
        <f t="shared" ref="Y107:Y108" si="301">K107+L107+M107+N107+O107+Q107+R107+W107</f>
        <v>1043.9</v>
      </c>
      <c r="Z107" s="72"/>
      <c r="AA107" s="72"/>
      <c r="AB107" s="72"/>
      <c r="AC107" s="72"/>
      <c r="AD107" s="72"/>
      <c r="AE107" s="72"/>
      <c r="AF107" s="84">
        <f t="shared" si="285"/>
        <v>44000</v>
      </c>
      <c r="AG107" s="84">
        <f t="shared" si="286"/>
        <v>43948.3</v>
      </c>
      <c r="AH107" s="72"/>
      <c r="AI107" s="84">
        <f t="shared" si="287"/>
        <v>1757.8</v>
      </c>
      <c r="AJ107" s="84">
        <f t="shared" si="288"/>
        <v>704</v>
      </c>
      <c r="AK107" s="72"/>
      <c r="AL107" s="86">
        <f t="shared" ref="AL107:AM107" si="299">AI107-AN107</f>
        <v>1691.8</v>
      </c>
      <c r="AM107" s="86">
        <f t="shared" si="299"/>
        <v>506</v>
      </c>
      <c r="AN107" s="86">
        <f t="shared" si="290"/>
        <v>66</v>
      </c>
      <c r="AO107" s="86">
        <f t="shared" si="291"/>
        <v>198</v>
      </c>
      <c r="AP107" s="72"/>
      <c r="AQ107" s="84">
        <f t="shared" si="292"/>
        <v>4.745</v>
      </c>
      <c r="AR107" s="84">
        <f t="shared" si="293"/>
        <v>2197.8</v>
      </c>
      <c r="AS107" s="72"/>
      <c r="AT107" s="72"/>
      <c r="AU107" s="114"/>
    </row>
    <row r="108">
      <c r="A108" s="80">
        <v>4.0</v>
      </c>
      <c r="B108" s="81" t="s">
        <v>113</v>
      </c>
      <c r="C108" s="81">
        <v>200.0</v>
      </c>
      <c r="D108" s="80">
        <v>22.0</v>
      </c>
      <c r="E108" s="87">
        <f>E107*Calculation!$D$43*F108</f>
        <v>2.25</v>
      </c>
      <c r="F108" s="83">
        <f>A108-1</f>
        <v>3</v>
      </c>
      <c r="G108" s="83">
        <f t="shared" si="273"/>
        <v>49.5</v>
      </c>
      <c r="H108" s="84">
        <f t="shared" si="274"/>
        <v>450</v>
      </c>
      <c r="I108" s="84">
        <f t="shared" si="275"/>
        <v>9900</v>
      </c>
      <c r="J108" s="84"/>
      <c r="K108" s="84">
        <f t="shared" si="300"/>
        <v>37.125</v>
      </c>
      <c r="L108" s="84"/>
      <c r="M108" s="84"/>
      <c r="N108" s="84"/>
      <c r="O108" s="84">
        <f t="shared" si="296"/>
        <v>4.95</v>
      </c>
      <c r="P108" s="84"/>
      <c r="Q108" s="84">
        <f t="shared" si="277"/>
        <v>3.465</v>
      </c>
      <c r="R108" s="84">
        <f t="shared" si="278"/>
        <v>4.95</v>
      </c>
      <c r="S108" s="84"/>
      <c r="T108" s="84"/>
      <c r="U108" s="85">
        <f t="shared" si="281"/>
        <v>0.0495</v>
      </c>
      <c r="V108" s="84">
        <f t="shared" si="282"/>
        <v>1.7325</v>
      </c>
      <c r="W108" s="84">
        <f t="shared" si="283"/>
        <v>11.6325</v>
      </c>
      <c r="X108" s="72"/>
      <c r="Y108" s="84">
        <f t="shared" si="301"/>
        <v>62.1225</v>
      </c>
      <c r="Z108" s="72"/>
      <c r="AA108" s="72"/>
      <c r="AB108" s="72"/>
      <c r="AC108" s="72"/>
      <c r="AD108" s="72"/>
      <c r="AE108" s="72"/>
      <c r="AF108" s="84">
        <f t="shared" si="285"/>
        <v>9900</v>
      </c>
      <c r="AG108" s="84">
        <f t="shared" si="286"/>
        <v>9888.3675</v>
      </c>
      <c r="AH108" s="72"/>
      <c r="AI108" s="84">
        <f t="shared" si="287"/>
        <v>395.505</v>
      </c>
      <c r="AJ108" s="84">
        <f t="shared" si="288"/>
        <v>158.4</v>
      </c>
      <c r="AK108" s="72"/>
      <c r="AL108" s="86">
        <f t="shared" ref="AL108:AM108" si="302">AI108-AN108</f>
        <v>380.655</v>
      </c>
      <c r="AM108" s="86">
        <f t="shared" si="302"/>
        <v>113.85</v>
      </c>
      <c r="AN108" s="86">
        <f t="shared" si="290"/>
        <v>14.85</v>
      </c>
      <c r="AO108" s="86">
        <f t="shared" si="291"/>
        <v>44.55</v>
      </c>
      <c r="AP108" s="72"/>
      <c r="AQ108" s="84">
        <f t="shared" si="292"/>
        <v>1.255</v>
      </c>
      <c r="AR108" s="84">
        <f t="shared" si="293"/>
        <v>494.505</v>
      </c>
      <c r="AS108" s="72"/>
      <c r="AT108" s="72"/>
      <c r="AU108" s="114"/>
    </row>
    <row r="109">
      <c r="A109" s="88"/>
      <c r="B109" s="89"/>
      <c r="C109" s="90"/>
      <c r="D109" s="91"/>
      <c r="E109" s="92"/>
      <c r="F109" s="92"/>
      <c r="G109" s="92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93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114"/>
    </row>
    <row r="110">
      <c r="A110" s="88"/>
      <c r="B110" s="79" t="s">
        <v>103</v>
      </c>
      <c r="C110" s="90"/>
      <c r="D110" s="91"/>
      <c r="E110" s="92"/>
      <c r="F110" s="92"/>
      <c r="G110" s="92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93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114"/>
    </row>
    <row r="111">
      <c r="A111" s="80">
        <v>4.0</v>
      </c>
      <c r="B111" s="81" t="s">
        <v>108</v>
      </c>
      <c r="C111" s="81">
        <v>500.0</v>
      </c>
      <c r="D111" s="80">
        <v>22.0</v>
      </c>
      <c r="E111" s="87">
        <f>$E$18</f>
        <v>5</v>
      </c>
      <c r="F111" s="83"/>
      <c r="G111" s="83">
        <f t="shared" ref="G111:G116" si="304">E111*D111</f>
        <v>110</v>
      </c>
      <c r="H111" s="84">
        <f t="shared" ref="H111:H116" si="305">E111*C111</f>
        <v>2500</v>
      </c>
      <c r="I111" s="84">
        <f t="shared" ref="I111:I116" si="306">H111*D111</f>
        <v>55000</v>
      </c>
      <c r="J111" s="84"/>
      <c r="K111" s="84"/>
      <c r="L111" s="84">
        <f>G111*$L$6</f>
        <v>165</v>
      </c>
      <c r="M111" s="84">
        <f>G111*$M$6</f>
        <v>16.5</v>
      </c>
      <c r="N111" s="84"/>
      <c r="O111" s="84"/>
      <c r="P111" s="84">
        <f t="shared" ref="P111:P112" si="307">G111*$P$6</f>
        <v>11</v>
      </c>
      <c r="Q111" s="84">
        <f t="shared" ref="Q111:Q116" si="308">G111*$Q$6</f>
        <v>7.7</v>
      </c>
      <c r="R111" s="84">
        <f t="shared" ref="R111:R116" si="309">G111*$R$6</f>
        <v>11</v>
      </c>
      <c r="S111" s="84">
        <f t="shared" ref="S111:S112" si="310">I111*$S$6</f>
        <v>687.5</v>
      </c>
      <c r="T111" s="84">
        <f t="shared" ref="T111:T112" si="311">G111*$T$6</f>
        <v>55</v>
      </c>
      <c r="U111" s="85">
        <f t="shared" ref="U111:U116" si="312">G111*$U$6</f>
        <v>0.11</v>
      </c>
      <c r="V111" s="84">
        <f t="shared" ref="V111:V116" si="313">U111*$V$6</f>
        <v>3.85</v>
      </c>
      <c r="W111" s="84">
        <f t="shared" ref="W111:W116" si="314">(U111*C111)+V111</f>
        <v>58.85</v>
      </c>
      <c r="X111" s="72"/>
      <c r="Y111" s="84">
        <f t="shared" ref="Y111:Y112" si="315">L111+M111+P111+Q111+R111+S111+T111+W111</f>
        <v>1012.55</v>
      </c>
      <c r="Z111" s="72"/>
      <c r="AA111" s="72"/>
      <c r="AB111" s="72"/>
      <c r="AC111" s="72"/>
      <c r="AD111" s="72"/>
      <c r="AE111" s="72"/>
      <c r="AF111" s="84">
        <f t="shared" ref="AF111:AF116" si="316">I111</f>
        <v>55000</v>
      </c>
      <c r="AG111" s="84">
        <f t="shared" ref="AG111:AG116" si="317">AF111-W111</f>
        <v>54941.15</v>
      </c>
      <c r="AH111" s="72"/>
      <c r="AI111" s="84">
        <f t="shared" ref="AI111:AI116" si="318">G111*$AI$6</f>
        <v>878.9</v>
      </c>
      <c r="AJ111" s="84">
        <f t="shared" ref="AJ111:AJ116" si="319">I111*$AJ$6</f>
        <v>880</v>
      </c>
      <c r="AK111" s="72"/>
      <c r="AL111" s="86">
        <f t="shared" ref="AL111:AM111" si="303">AI111-AN111</f>
        <v>845.9</v>
      </c>
      <c r="AM111" s="86">
        <f t="shared" si="303"/>
        <v>632.5</v>
      </c>
      <c r="AN111" s="86">
        <f t="shared" ref="AN111:AN116" si="321">G111*$AN$6</f>
        <v>33</v>
      </c>
      <c r="AO111" s="86">
        <f t="shared" ref="AO111:AO116" si="322">I111*$AO$6</f>
        <v>247.5</v>
      </c>
      <c r="AP111" s="72"/>
      <c r="AQ111" s="84">
        <f t="shared" ref="AQ111:AQ116" si="323">Y111/G111</f>
        <v>9.205</v>
      </c>
      <c r="AR111" s="84">
        <f t="shared" ref="AR111:AR116" si="324">AL111+AM111</f>
        <v>1478.4</v>
      </c>
      <c r="AS111" s="72"/>
      <c r="AT111" s="72"/>
      <c r="AU111" s="114"/>
    </row>
    <row r="112">
      <c r="A112" s="80">
        <v>4.0</v>
      </c>
      <c r="B112" s="81" t="s">
        <v>109</v>
      </c>
      <c r="C112" s="81">
        <v>500.0</v>
      </c>
      <c r="D112" s="80">
        <v>22.0</v>
      </c>
      <c r="E112" s="87">
        <f>E111*Calculation!$D$43*F112</f>
        <v>1.125</v>
      </c>
      <c r="F112" s="83">
        <f>A112-1</f>
        <v>3</v>
      </c>
      <c r="G112" s="83">
        <f t="shared" si="304"/>
        <v>24.75</v>
      </c>
      <c r="H112" s="84">
        <f t="shared" si="305"/>
        <v>562.5</v>
      </c>
      <c r="I112" s="84">
        <f t="shared" si="306"/>
        <v>12375</v>
      </c>
      <c r="J112" s="84"/>
      <c r="K112" s="84"/>
      <c r="L112" s="84"/>
      <c r="M112" s="84"/>
      <c r="N112" s="84"/>
      <c r="O112" s="84"/>
      <c r="P112" s="84">
        <f t="shared" si="307"/>
        <v>2.475</v>
      </c>
      <c r="Q112" s="84">
        <f t="shared" si="308"/>
        <v>1.7325</v>
      </c>
      <c r="R112" s="84">
        <f t="shared" si="309"/>
        <v>2.475</v>
      </c>
      <c r="S112" s="84">
        <f t="shared" si="310"/>
        <v>154.6875</v>
      </c>
      <c r="T112" s="84">
        <f t="shared" si="311"/>
        <v>12.375</v>
      </c>
      <c r="U112" s="85">
        <f t="shared" si="312"/>
        <v>0.02475</v>
      </c>
      <c r="V112" s="84">
        <f t="shared" si="313"/>
        <v>0.86625</v>
      </c>
      <c r="W112" s="84">
        <f t="shared" si="314"/>
        <v>13.24125</v>
      </c>
      <c r="X112" s="72"/>
      <c r="Y112" s="84">
        <f t="shared" si="315"/>
        <v>186.98625</v>
      </c>
      <c r="Z112" s="72"/>
      <c r="AA112" s="72"/>
      <c r="AB112" s="72"/>
      <c r="AC112" s="72"/>
      <c r="AD112" s="72"/>
      <c r="AE112" s="72"/>
      <c r="AF112" s="84">
        <f t="shared" si="316"/>
        <v>12375</v>
      </c>
      <c r="AG112" s="84">
        <f t="shared" si="317"/>
        <v>12361.75875</v>
      </c>
      <c r="AH112" s="72"/>
      <c r="AI112" s="84">
        <f t="shared" si="318"/>
        <v>197.7525</v>
      </c>
      <c r="AJ112" s="84">
        <f t="shared" si="319"/>
        <v>198</v>
      </c>
      <c r="AK112" s="72"/>
      <c r="AL112" s="86">
        <f t="shared" ref="AL112:AM112" si="320">AI112-AN112</f>
        <v>190.3275</v>
      </c>
      <c r="AM112" s="86">
        <f t="shared" si="320"/>
        <v>142.3125</v>
      </c>
      <c r="AN112" s="86">
        <f t="shared" si="321"/>
        <v>7.425</v>
      </c>
      <c r="AO112" s="86">
        <f t="shared" si="322"/>
        <v>55.6875</v>
      </c>
      <c r="AP112" s="72"/>
      <c r="AQ112" s="84">
        <f t="shared" si="323"/>
        <v>7.555</v>
      </c>
      <c r="AR112" s="84">
        <f t="shared" si="324"/>
        <v>332.64</v>
      </c>
      <c r="AS112" s="72"/>
      <c r="AT112" s="72"/>
      <c r="AU112" s="114"/>
    </row>
    <row r="113">
      <c r="A113" s="80">
        <v>4.0</v>
      </c>
      <c r="B113" s="81" t="s">
        <v>110</v>
      </c>
      <c r="C113" s="81">
        <v>500.0</v>
      </c>
      <c r="D113" s="80">
        <v>22.0</v>
      </c>
      <c r="E113" s="87">
        <f>$E$18</f>
        <v>5</v>
      </c>
      <c r="F113" s="83"/>
      <c r="G113" s="83">
        <f t="shared" si="304"/>
        <v>110</v>
      </c>
      <c r="H113" s="84">
        <f t="shared" si="305"/>
        <v>2500</v>
      </c>
      <c r="I113" s="84">
        <f t="shared" si="306"/>
        <v>55000</v>
      </c>
      <c r="J113" s="84">
        <f t="shared" ref="J113:J114" si="326">G113*$J$6</f>
        <v>104.5</v>
      </c>
      <c r="K113" s="84"/>
      <c r="L113" s="84">
        <f>G113*$L$6</f>
        <v>165</v>
      </c>
      <c r="M113" s="84">
        <f>G113*$M$6</f>
        <v>16.5</v>
      </c>
      <c r="N113" s="84">
        <f>G113*$N$6</f>
        <v>202.4</v>
      </c>
      <c r="O113" s="84">
        <f t="shared" ref="O113:O116" si="327">G113*$O$6</f>
        <v>11</v>
      </c>
      <c r="P113" s="84"/>
      <c r="Q113" s="84">
        <f t="shared" si="308"/>
        <v>7.7</v>
      </c>
      <c r="R113" s="84">
        <f t="shared" si="309"/>
        <v>11</v>
      </c>
      <c r="S113" s="84"/>
      <c r="T113" s="84"/>
      <c r="U113" s="85">
        <f t="shared" si="312"/>
        <v>0.11</v>
      </c>
      <c r="V113" s="84">
        <f t="shared" si="313"/>
        <v>3.85</v>
      </c>
      <c r="W113" s="84">
        <f t="shared" si="314"/>
        <v>58.85</v>
      </c>
      <c r="X113" s="72"/>
      <c r="Y113" s="84">
        <f t="shared" ref="Y113:Y114" si="328">J113+L113+M113+N113+O113+Q113+R113+W113</f>
        <v>576.95</v>
      </c>
      <c r="Z113" s="72"/>
      <c r="AA113" s="72"/>
      <c r="AB113" s="72"/>
      <c r="AC113" s="72"/>
      <c r="AD113" s="72"/>
      <c r="AE113" s="72"/>
      <c r="AF113" s="84">
        <f t="shared" si="316"/>
        <v>55000</v>
      </c>
      <c r="AG113" s="84">
        <f t="shared" si="317"/>
        <v>54941.15</v>
      </c>
      <c r="AH113" s="72"/>
      <c r="AI113" s="84">
        <f t="shared" si="318"/>
        <v>878.9</v>
      </c>
      <c r="AJ113" s="84">
        <f t="shared" si="319"/>
        <v>880</v>
      </c>
      <c r="AK113" s="72"/>
      <c r="AL113" s="86">
        <f t="shared" ref="AL113:AM113" si="325">AI113-AN113</f>
        <v>845.9</v>
      </c>
      <c r="AM113" s="86">
        <f t="shared" si="325"/>
        <v>632.5</v>
      </c>
      <c r="AN113" s="86">
        <f t="shared" si="321"/>
        <v>33</v>
      </c>
      <c r="AO113" s="86">
        <f t="shared" si="322"/>
        <v>247.5</v>
      </c>
      <c r="AP113" s="72"/>
      <c r="AQ113" s="84">
        <f t="shared" si="323"/>
        <v>5.245</v>
      </c>
      <c r="AR113" s="84">
        <f t="shared" si="324"/>
        <v>1478.4</v>
      </c>
      <c r="AS113" s="72"/>
      <c r="AT113" s="72"/>
      <c r="AU113" s="114"/>
    </row>
    <row r="114">
      <c r="A114" s="80">
        <v>4.0</v>
      </c>
      <c r="B114" s="81" t="s">
        <v>111</v>
      </c>
      <c r="C114" s="81">
        <v>500.0</v>
      </c>
      <c r="D114" s="80">
        <v>22.0</v>
      </c>
      <c r="E114" s="87">
        <f>E113*Calculation!$D$43*F114</f>
        <v>1.125</v>
      </c>
      <c r="F114" s="83">
        <f>A114-1</f>
        <v>3</v>
      </c>
      <c r="G114" s="83">
        <f t="shared" si="304"/>
        <v>24.75</v>
      </c>
      <c r="H114" s="84">
        <f t="shared" si="305"/>
        <v>562.5</v>
      </c>
      <c r="I114" s="84">
        <f t="shared" si="306"/>
        <v>12375</v>
      </c>
      <c r="J114" s="84">
        <f t="shared" si="326"/>
        <v>23.5125</v>
      </c>
      <c r="K114" s="84"/>
      <c r="L114" s="84"/>
      <c r="M114" s="84"/>
      <c r="N114" s="84"/>
      <c r="O114" s="84">
        <f t="shared" si="327"/>
        <v>2.475</v>
      </c>
      <c r="P114" s="84"/>
      <c r="Q114" s="84">
        <f t="shared" si="308"/>
        <v>1.7325</v>
      </c>
      <c r="R114" s="84">
        <f t="shared" si="309"/>
        <v>2.475</v>
      </c>
      <c r="S114" s="84"/>
      <c r="T114" s="84"/>
      <c r="U114" s="85">
        <f t="shared" si="312"/>
        <v>0.02475</v>
      </c>
      <c r="V114" s="84">
        <f t="shared" si="313"/>
        <v>0.86625</v>
      </c>
      <c r="W114" s="84">
        <f t="shared" si="314"/>
        <v>13.24125</v>
      </c>
      <c r="X114" s="72"/>
      <c r="Y114" s="84">
        <f t="shared" si="328"/>
        <v>43.43625</v>
      </c>
      <c r="Z114" s="72"/>
      <c r="AA114" s="72"/>
      <c r="AB114" s="72"/>
      <c r="AC114" s="72"/>
      <c r="AD114" s="72"/>
      <c r="AE114" s="72"/>
      <c r="AF114" s="84">
        <f t="shared" si="316"/>
        <v>12375</v>
      </c>
      <c r="AG114" s="84">
        <f t="shared" si="317"/>
        <v>12361.75875</v>
      </c>
      <c r="AH114" s="72"/>
      <c r="AI114" s="84">
        <f t="shared" si="318"/>
        <v>197.7525</v>
      </c>
      <c r="AJ114" s="84">
        <f t="shared" si="319"/>
        <v>198</v>
      </c>
      <c r="AK114" s="72"/>
      <c r="AL114" s="86">
        <f t="shared" ref="AL114:AM114" si="329">AI114-AN114</f>
        <v>190.3275</v>
      </c>
      <c r="AM114" s="86">
        <f t="shared" si="329"/>
        <v>142.3125</v>
      </c>
      <c r="AN114" s="86">
        <f t="shared" si="321"/>
        <v>7.425</v>
      </c>
      <c r="AO114" s="86">
        <f t="shared" si="322"/>
        <v>55.6875</v>
      </c>
      <c r="AP114" s="72"/>
      <c r="AQ114" s="84">
        <f t="shared" si="323"/>
        <v>1.755</v>
      </c>
      <c r="AR114" s="84">
        <f t="shared" si="324"/>
        <v>332.64</v>
      </c>
      <c r="AS114" s="72"/>
      <c r="AT114" s="72"/>
      <c r="AU114" s="114"/>
    </row>
    <row r="115">
      <c r="A115" s="80">
        <v>4.0</v>
      </c>
      <c r="B115" s="81" t="s">
        <v>112</v>
      </c>
      <c r="C115" s="81">
        <v>500.0</v>
      </c>
      <c r="D115" s="80">
        <v>22.0</v>
      </c>
      <c r="E115" s="87">
        <f>$E$18</f>
        <v>5</v>
      </c>
      <c r="F115" s="83"/>
      <c r="G115" s="83">
        <f t="shared" si="304"/>
        <v>110</v>
      </c>
      <c r="H115" s="84">
        <f t="shared" si="305"/>
        <v>2500</v>
      </c>
      <c r="I115" s="84">
        <f t="shared" si="306"/>
        <v>55000</v>
      </c>
      <c r="J115" s="84"/>
      <c r="K115" s="84">
        <f t="shared" ref="K115:K116" si="331">G115*$K$6</f>
        <v>82.5</v>
      </c>
      <c r="L115" s="84">
        <f>G115*$L$6</f>
        <v>165</v>
      </c>
      <c r="M115" s="84">
        <f>G115*$M$6</f>
        <v>16.5</v>
      </c>
      <c r="N115" s="84">
        <f>G115*$N$6</f>
        <v>202.4</v>
      </c>
      <c r="O115" s="84">
        <f t="shared" si="327"/>
        <v>11</v>
      </c>
      <c r="P115" s="84"/>
      <c r="Q115" s="84">
        <f t="shared" si="308"/>
        <v>7.7</v>
      </c>
      <c r="R115" s="84">
        <f t="shared" si="309"/>
        <v>11</v>
      </c>
      <c r="S115" s="84"/>
      <c r="T115" s="84"/>
      <c r="U115" s="85">
        <f t="shared" si="312"/>
        <v>0.11</v>
      </c>
      <c r="V115" s="84">
        <f t="shared" si="313"/>
        <v>3.85</v>
      </c>
      <c r="W115" s="84">
        <f t="shared" si="314"/>
        <v>58.85</v>
      </c>
      <c r="X115" s="72"/>
      <c r="Y115" s="84">
        <f t="shared" ref="Y115:Y116" si="332">K115+L115+M115+N115+O115+Q115+R115+W115</f>
        <v>554.95</v>
      </c>
      <c r="Z115" s="72"/>
      <c r="AA115" s="72"/>
      <c r="AB115" s="72"/>
      <c r="AC115" s="72"/>
      <c r="AD115" s="72"/>
      <c r="AE115" s="72"/>
      <c r="AF115" s="84">
        <f t="shared" si="316"/>
        <v>55000</v>
      </c>
      <c r="AG115" s="84">
        <f t="shared" si="317"/>
        <v>54941.15</v>
      </c>
      <c r="AH115" s="72"/>
      <c r="AI115" s="84">
        <f t="shared" si="318"/>
        <v>878.9</v>
      </c>
      <c r="AJ115" s="84">
        <f t="shared" si="319"/>
        <v>880</v>
      </c>
      <c r="AK115" s="72"/>
      <c r="AL115" s="86">
        <f t="shared" ref="AL115:AM115" si="330">AI115-AN115</f>
        <v>845.9</v>
      </c>
      <c r="AM115" s="86">
        <f t="shared" si="330"/>
        <v>632.5</v>
      </c>
      <c r="AN115" s="86">
        <f t="shared" si="321"/>
        <v>33</v>
      </c>
      <c r="AO115" s="86">
        <f t="shared" si="322"/>
        <v>247.5</v>
      </c>
      <c r="AP115" s="72"/>
      <c r="AQ115" s="84">
        <f t="shared" si="323"/>
        <v>5.045</v>
      </c>
      <c r="AR115" s="84">
        <f t="shared" si="324"/>
        <v>1478.4</v>
      </c>
      <c r="AS115" s="72"/>
      <c r="AT115" s="72"/>
      <c r="AU115" s="114"/>
    </row>
    <row r="116">
      <c r="A116" s="80">
        <v>4.0</v>
      </c>
      <c r="B116" s="81" t="s">
        <v>113</v>
      </c>
      <c r="C116" s="81">
        <v>500.0</v>
      </c>
      <c r="D116" s="80">
        <v>22.0</v>
      </c>
      <c r="E116" s="87">
        <f>E115*Calculation!$D$43*F116</f>
        <v>1.125</v>
      </c>
      <c r="F116" s="83">
        <f>A116-1</f>
        <v>3</v>
      </c>
      <c r="G116" s="83">
        <f t="shared" si="304"/>
        <v>24.75</v>
      </c>
      <c r="H116" s="84">
        <f t="shared" si="305"/>
        <v>562.5</v>
      </c>
      <c r="I116" s="84">
        <f t="shared" si="306"/>
        <v>12375</v>
      </c>
      <c r="J116" s="84"/>
      <c r="K116" s="84">
        <f t="shared" si="331"/>
        <v>18.5625</v>
      </c>
      <c r="L116" s="84"/>
      <c r="M116" s="84"/>
      <c r="N116" s="84"/>
      <c r="O116" s="84">
        <f t="shared" si="327"/>
        <v>2.475</v>
      </c>
      <c r="P116" s="84"/>
      <c r="Q116" s="84">
        <f t="shared" si="308"/>
        <v>1.7325</v>
      </c>
      <c r="R116" s="84">
        <f t="shared" si="309"/>
        <v>2.475</v>
      </c>
      <c r="S116" s="84"/>
      <c r="T116" s="84"/>
      <c r="U116" s="85">
        <f t="shared" si="312"/>
        <v>0.02475</v>
      </c>
      <c r="V116" s="84">
        <f t="shared" si="313"/>
        <v>0.86625</v>
      </c>
      <c r="W116" s="84">
        <f t="shared" si="314"/>
        <v>13.24125</v>
      </c>
      <c r="X116" s="72"/>
      <c r="Y116" s="84">
        <f t="shared" si="332"/>
        <v>38.48625</v>
      </c>
      <c r="Z116" s="72"/>
      <c r="AA116" s="72"/>
      <c r="AB116" s="72"/>
      <c r="AC116" s="72"/>
      <c r="AD116" s="72"/>
      <c r="AE116" s="72"/>
      <c r="AF116" s="84">
        <f t="shared" si="316"/>
        <v>12375</v>
      </c>
      <c r="AG116" s="84">
        <f t="shared" si="317"/>
        <v>12361.75875</v>
      </c>
      <c r="AH116" s="72"/>
      <c r="AI116" s="84">
        <f t="shared" si="318"/>
        <v>197.7525</v>
      </c>
      <c r="AJ116" s="84">
        <f t="shared" si="319"/>
        <v>198</v>
      </c>
      <c r="AK116" s="72"/>
      <c r="AL116" s="86">
        <f t="shared" ref="AL116:AM116" si="333">AI116-AN116</f>
        <v>190.3275</v>
      </c>
      <c r="AM116" s="86">
        <f t="shared" si="333"/>
        <v>142.3125</v>
      </c>
      <c r="AN116" s="86">
        <f t="shared" si="321"/>
        <v>7.425</v>
      </c>
      <c r="AO116" s="86">
        <f t="shared" si="322"/>
        <v>55.6875</v>
      </c>
      <c r="AP116" s="72"/>
      <c r="AQ116" s="84">
        <f t="shared" si="323"/>
        <v>1.555</v>
      </c>
      <c r="AR116" s="84">
        <f t="shared" si="324"/>
        <v>332.64</v>
      </c>
      <c r="AS116" s="72"/>
      <c r="AT116" s="72"/>
      <c r="AU116" s="114"/>
    </row>
    <row r="117">
      <c r="A117" s="88"/>
      <c r="B117" s="89"/>
      <c r="C117" s="73"/>
      <c r="D117" s="106"/>
      <c r="E117" s="107"/>
      <c r="F117" s="76"/>
      <c r="G117" s="76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7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8"/>
      <c r="AM117" s="78"/>
      <c r="AN117" s="78"/>
      <c r="AO117" s="78"/>
      <c r="AP117" s="72"/>
      <c r="AQ117" s="72"/>
      <c r="AR117" s="72"/>
      <c r="AS117" s="72"/>
      <c r="AT117" s="72"/>
      <c r="AU117" s="114"/>
    </row>
    <row r="118">
      <c r="A118" s="88"/>
      <c r="B118" s="79" t="s">
        <v>104</v>
      </c>
      <c r="C118" s="73"/>
      <c r="D118" s="106"/>
      <c r="E118" s="107"/>
      <c r="F118" s="76"/>
      <c r="G118" s="76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7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8"/>
      <c r="AM118" s="78"/>
      <c r="AN118" s="78"/>
      <c r="AO118" s="78"/>
      <c r="AP118" s="72"/>
      <c r="AQ118" s="72"/>
      <c r="AR118" s="72"/>
      <c r="AS118" s="72"/>
      <c r="AT118" s="72"/>
      <c r="AU118" s="114"/>
    </row>
    <row r="119">
      <c r="A119" s="80">
        <v>4.0</v>
      </c>
      <c r="B119" s="81" t="s">
        <v>108</v>
      </c>
      <c r="C119" s="81">
        <v>1000.0</v>
      </c>
      <c r="D119" s="80">
        <v>22.0</v>
      </c>
      <c r="E119" s="87">
        <f>$E$23</f>
        <v>2</v>
      </c>
      <c r="F119" s="83"/>
      <c r="G119" s="83">
        <f t="shared" ref="G119:G124" si="335">E119*D119</f>
        <v>44</v>
      </c>
      <c r="H119" s="84">
        <f t="shared" ref="H119:H124" si="336">E119*C119</f>
        <v>2000</v>
      </c>
      <c r="I119" s="84">
        <f t="shared" ref="I119:I124" si="337">H119*D119</f>
        <v>44000</v>
      </c>
      <c r="J119" s="84"/>
      <c r="K119" s="84"/>
      <c r="L119" s="84">
        <f>G119*$L$6</f>
        <v>66</v>
      </c>
      <c r="M119" s="84">
        <f>G119*$M$6</f>
        <v>6.6</v>
      </c>
      <c r="N119" s="84"/>
      <c r="O119" s="84"/>
      <c r="P119" s="84">
        <f t="shared" ref="P119:P120" si="338">G119*$P$6</f>
        <v>4.4</v>
      </c>
      <c r="Q119" s="84">
        <f t="shared" ref="Q119:Q124" si="339">G119*$Q$6</f>
        <v>3.08</v>
      </c>
      <c r="R119" s="84">
        <f t="shared" ref="R119:R124" si="340">G119*$R$6</f>
        <v>4.4</v>
      </c>
      <c r="S119" s="84">
        <f t="shared" ref="S119:S120" si="341">I119*$S$6</f>
        <v>550</v>
      </c>
      <c r="T119" s="84">
        <f t="shared" ref="T119:T120" si="342">G119*$T$6</f>
        <v>22</v>
      </c>
      <c r="U119" s="85">
        <f t="shared" ref="U119:U124" si="343">G119*$U$6</f>
        <v>0.044</v>
      </c>
      <c r="V119" s="84">
        <f t="shared" ref="V119:V124" si="344">U119*$V$6</f>
        <v>1.54</v>
      </c>
      <c r="W119" s="84">
        <f t="shared" ref="W119:W124" si="345">(U119*C119)+V119</f>
        <v>45.54</v>
      </c>
      <c r="X119" s="72"/>
      <c r="Y119" s="84">
        <f t="shared" ref="Y119:Y120" si="346">L119+M119+P119+Q119+R119+S119+T119+W119</f>
        <v>702.02</v>
      </c>
      <c r="Z119" s="72"/>
      <c r="AA119" s="72"/>
      <c r="AB119" s="72"/>
      <c r="AC119" s="72"/>
      <c r="AD119" s="72"/>
      <c r="AE119" s="72"/>
      <c r="AF119" s="84">
        <f t="shared" ref="AF119:AF124" si="347">I119</f>
        <v>44000</v>
      </c>
      <c r="AG119" s="84">
        <f t="shared" ref="AG119:AG124" si="348">AF119-W119</f>
        <v>43954.46</v>
      </c>
      <c r="AH119" s="72"/>
      <c r="AI119" s="84">
        <f t="shared" ref="AI119:AI124" si="349">G119*$AI$6</f>
        <v>351.56</v>
      </c>
      <c r="AJ119" s="84">
        <f t="shared" ref="AJ119:AJ124" si="350">I119*$AJ$6</f>
        <v>704</v>
      </c>
      <c r="AK119" s="72"/>
      <c r="AL119" s="86">
        <f t="shared" ref="AL119:AM119" si="334">AI119-AN119</f>
        <v>338.36</v>
      </c>
      <c r="AM119" s="86">
        <f t="shared" si="334"/>
        <v>506</v>
      </c>
      <c r="AN119" s="86">
        <f t="shared" ref="AN119:AN124" si="352">G119*$AN$6</f>
        <v>13.2</v>
      </c>
      <c r="AO119" s="86">
        <f t="shared" ref="AO119:AO124" si="353">I119*$AO$6</f>
        <v>198</v>
      </c>
      <c r="AP119" s="72"/>
      <c r="AQ119" s="84">
        <f t="shared" ref="AQ119:AQ124" si="354">Y119/G119</f>
        <v>15.955</v>
      </c>
      <c r="AR119" s="84">
        <f t="shared" ref="AR119:AR124" si="355">AL119+AM119</f>
        <v>844.36</v>
      </c>
      <c r="AS119" s="72"/>
      <c r="AT119" s="72"/>
      <c r="AU119" s="114"/>
    </row>
    <row r="120">
      <c r="A120" s="80">
        <v>4.0</v>
      </c>
      <c r="B120" s="81" t="s">
        <v>109</v>
      </c>
      <c r="C120" s="81">
        <v>1000.0</v>
      </c>
      <c r="D120" s="80">
        <v>22.0</v>
      </c>
      <c r="E120" s="87">
        <f>E119*Calculation!$D$43*F120</f>
        <v>0.45</v>
      </c>
      <c r="F120" s="83">
        <f>A120-1</f>
        <v>3</v>
      </c>
      <c r="G120" s="83">
        <f t="shared" si="335"/>
        <v>9.9</v>
      </c>
      <c r="H120" s="84">
        <f t="shared" si="336"/>
        <v>450</v>
      </c>
      <c r="I120" s="84">
        <f t="shared" si="337"/>
        <v>9900</v>
      </c>
      <c r="J120" s="84"/>
      <c r="K120" s="84"/>
      <c r="L120" s="84"/>
      <c r="M120" s="84"/>
      <c r="N120" s="84"/>
      <c r="O120" s="84"/>
      <c r="P120" s="84">
        <f t="shared" si="338"/>
        <v>0.99</v>
      </c>
      <c r="Q120" s="84">
        <f t="shared" si="339"/>
        <v>0.693</v>
      </c>
      <c r="R120" s="84">
        <f t="shared" si="340"/>
        <v>0.99</v>
      </c>
      <c r="S120" s="84">
        <f t="shared" si="341"/>
        <v>123.75</v>
      </c>
      <c r="T120" s="84">
        <f t="shared" si="342"/>
        <v>4.95</v>
      </c>
      <c r="U120" s="85">
        <f t="shared" si="343"/>
        <v>0.0099</v>
      </c>
      <c r="V120" s="84">
        <f t="shared" si="344"/>
        <v>0.3465</v>
      </c>
      <c r="W120" s="84">
        <f t="shared" si="345"/>
        <v>10.2465</v>
      </c>
      <c r="X120" s="72"/>
      <c r="Y120" s="84">
        <f t="shared" si="346"/>
        <v>141.6195</v>
      </c>
      <c r="Z120" s="72"/>
      <c r="AA120" s="72"/>
      <c r="AB120" s="72"/>
      <c r="AC120" s="72"/>
      <c r="AD120" s="72"/>
      <c r="AE120" s="72"/>
      <c r="AF120" s="84">
        <f t="shared" si="347"/>
        <v>9900</v>
      </c>
      <c r="AG120" s="84">
        <f t="shared" si="348"/>
        <v>9889.7535</v>
      </c>
      <c r="AH120" s="72"/>
      <c r="AI120" s="84">
        <f t="shared" si="349"/>
        <v>79.101</v>
      </c>
      <c r="AJ120" s="84">
        <f t="shared" si="350"/>
        <v>158.4</v>
      </c>
      <c r="AK120" s="72"/>
      <c r="AL120" s="86">
        <f t="shared" ref="AL120:AM120" si="351">AI120-AN120</f>
        <v>76.131</v>
      </c>
      <c r="AM120" s="86">
        <f t="shared" si="351"/>
        <v>113.85</v>
      </c>
      <c r="AN120" s="86">
        <f t="shared" si="352"/>
        <v>2.97</v>
      </c>
      <c r="AO120" s="86">
        <f t="shared" si="353"/>
        <v>44.55</v>
      </c>
      <c r="AP120" s="72"/>
      <c r="AQ120" s="84">
        <f t="shared" si="354"/>
        <v>14.305</v>
      </c>
      <c r="AR120" s="84">
        <f t="shared" si="355"/>
        <v>189.981</v>
      </c>
      <c r="AS120" s="72"/>
      <c r="AT120" s="72"/>
      <c r="AU120" s="114"/>
    </row>
    <row r="121">
      <c r="A121" s="80">
        <v>4.0</v>
      </c>
      <c r="B121" s="81" t="s">
        <v>110</v>
      </c>
      <c r="C121" s="81">
        <v>1000.0</v>
      </c>
      <c r="D121" s="80">
        <v>22.0</v>
      </c>
      <c r="E121" s="87">
        <f>$E$23</f>
        <v>2</v>
      </c>
      <c r="F121" s="83"/>
      <c r="G121" s="83">
        <f t="shared" si="335"/>
        <v>44</v>
      </c>
      <c r="H121" s="84">
        <f t="shared" si="336"/>
        <v>2000</v>
      </c>
      <c r="I121" s="84">
        <f t="shared" si="337"/>
        <v>44000</v>
      </c>
      <c r="J121" s="84">
        <f t="shared" ref="J121:J122" si="357">G121*$J$6</f>
        <v>41.8</v>
      </c>
      <c r="K121" s="84"/>
      <c r="L121" s="84">
        <f>G121*$L$6</f>
        <v>66</v>
      </c>
      <c r="M121" s="84">
        <f>G121*$M$6</f>
        <v>6.6</v>
      </c>
      <c r="N121" s="84">
        <f>G121*$N$6</f>
        <v>80.96</v>
      </c>
      <c r="O121" s="84">
        <f t="shared" ref="O121:O124" si="358">G121*$O$6</f>
        <v>4.4</v>
      </c>
      <c r="P121" s="84"/>
      <c r="Q121" s="84">
        <f t="shared" si="339"/>
        <v>3.08</v>
      </c>
      <c r="R121" s="84">
        <f t="shared" si="340"/>
        <v>4.4</v>
      </c>
      <c r="S121" s="84"/>
      <c r="T121" s="84"/>
      <c r="U121" s="85">
        <f t="shared" si="343"/>
        <v>0.044</v>
      </c>
      <c r="V121" s="84">
        <f t="shared" si="344"/>
        <v>1.54</v>
      </c>
      <c r="W121" s="84">
        <f t="shared" si="345"/>
        <v>45.54</v>
      </c>
      <c r="X121" s="72"/>
      <c r="Y121" s="84">
        <f t="shared" ref="Y121:Y122" si="359">J121+L121+M121+N121+O121+Q121+R121+W121</f>
        <v>252.78</v>
      </c>
      <c r="Z121" s="72"/>
      <c r="AA121" s="72"/>
      <c r="AB121" s="72"/>
      <c r="AC121" s="72"/>
      <c r="AD121" s="72"/>
      <c r="AE121" s="72"/>
      <c r="AF121" s="84">
        <f t="shared" si="347"/>
        <v>44000</v>
      </c>
      <c r="AG121" s="84">
        <f t="shared" si="348"/>
        <v>43954.46</v>
      </c>
      <c r="AH121" s="72"/>
      <c r="AI121" s="84">
        <f t="shared" si="349"/>
        <v>351.56</v>
      </c>
      <c r="AJ121" s="84">
        <f t="shared" si="350"/>
        <v>704</v>
      </c>
      <c r="AK121" s="72"/>
      <c r="AL121" s="86">
        <f t="shared" ref="AL121:AM121" si="356">AI121-AN121</f>
        <v>338.36</v>
      </c>
      <c r="AM121" s="86">
        <f t="shared" si="356"/>
        <v>506</v>
      </c>
      <c r="AN121" s="86">
        <f t="shared" si="352"/>
        <v>13.2</v>
      </c>
      <c r="AO121" s="86">
        <f t="shared" si="353"/>
        <v>198</v>
      </c>
      <c r="AP121" s="72"/>
      <c r="AQ121" s="84">
        <f t="shared" si="354"/>
        <v>5.745</v>
      </c>
      <c r="AR121" s="84">
        <f t="shared" si="355"/>
        <v>844.36</v>
      </c>
      <c r="AS121" s="72"/>
      <c r="AT121" s="72"/>
      <c r="AU121" s="114"/>
    </row>
    <row r="122">
      <c r="A122" s="80">
        <v>4.0</v>
      </c>
      <c r="B122" s="81" t="s">
        <v>111</v>
      </c>
      <c r="C122" s="81">
        <v>1000.0</v>
      </c>
      <c r="D122" s="80">
        <v>22.0</v>
      </c>
      <c r="E122" s="87">
        <f>E121*Calculation!$D$43*F122</f>
        <v>0.45</v>
      </c>
      <c r="F122" s="83">
        <f>A122-1</f>
        <v>3</v>
      </c>
      <c r="G122" s="83">
        <f t="shared" si="335"/>
        <v>9.9</v>
      </c>
      <c r="H122" s="84">
        <f t="shared" si="336"/>
        <v>450</v>
      </c>
      <c r="I122" s="84">
        <f t="shared" si="337"/>
        <v>9900</v>
      </c>
      <c r="J122" s="84">
        <f t="shared" si="357"/>
        <v>9.405</v>
      </c>
      <c r="K122" s="84"/>
      <c r="L122" s="84"/>
      <c r="M122" s="84"/>
      <c r="N122" s="84"/>
      <c r="O122" s="84">
        <f t="shared" si="358"/>
        <v>0.99</v>
      </c>
      <c r="P122" s="84"/>
      <c r="Q122" s="84">
        <f t="shared" si="339"/>
        <v>0.693</v>
      </c>
      <c r="R122" s="84">
        <f t="shared" si="340"/>
        <v>0.99</v>
      </c>
      <c r="S122" s="84"/>
      <c r="T122" s="84"/>
      <c r="U122" s="85">
        <f t="shared" si="343"/>
        <v>0.0099</v>
      </c>
      <c r="V122" s="84">
        <f t="shared" si="344"/>
        <v>0.3465</v>
      </c>
      <c r="W122" s="84">
        <f t="shared" si="345"/>
        <v>10.2465</v>
      </c>
      <c r="X122" s="72"/>
      <c r="Y122" s="84">
        <f t="shared" si="359"/>
        <v>22.3245</v>
      </c>
      <c r="Z122" s="72"/>
      <c r="AA122" s="72"/>
      <c r="AB122" s="72"/>
      <c r="AC122" s="72"/>
      <c r="AD122" s="72"/>
      <c r="AE122" s="72"/>
      <c r="AF122" s="84">
        <f t="shared" si="347"/>
        <v>9900</v>
      </c>
      <c r="AG122" s="84">
        <f t="shared" si="348"/>
        <v>9889.7535</v>
      </c>
      <c r="AH122" s="72"/>
      <c r="AI122" s="84">
        <f t="shared" si="349"/>
        <v>79.101</v>
      </c>
      <c r="AJ122" s="84">
        <f t="shared" si="350"/>
        <v>158.4</v>
      </c>
      <c r="AK122" s="72"/>
      <c r="AL122" s="86">
        <f t="shared" ref="AL122:AM122" si="360">AI122-AN122</f>
        <v>76.131</v>
      </c>
      <c r="AM122" s="86">
        <f t="shared" si="360"/>
        <v>113.85</v>
      </c>
      <c r="AN122" s="86">
        <f t="shared" si="352"/>
        <v>2.97</v>
      </c>
      <c r="AO122" s="86">
        <f t="shared" si="353"/>
        <v>44.55</v>
      </c>
      <c r="AP122" s="72"/>
      <c r="AQ122" s="84">
        <f t="shared" si="354"/>
        <v>2.255</v>
      </c>
      <c r="AR122" s="84">
        <f t="shared" si="355"/>
        <v>189.981</v>
      </c>
      <c r="AS122" s="72"/>
      <c r="AT122" s="72"/>
      <c r="AU122" s="114"/>
    </row>
    <row r="123">
      <c r="A123" s="80">
        <v>4.0</v>
      </c>
      <c r="B123" s="81" t="s">
        <v>112</v>
      </c>
      <c r="C123" s="81">
        <v>1000.0</v>
      </c>
      <c r="D123" s="80">
        <v>22.0</v>
      </c>
      <c r="E123" s="87">
        <f>$E$23</f>
        <v>2</v>
      </c>
      <c r="F123" s="83"/>
      <c r="G123" s="83">
        <f t="shared" si="335"/>
        <v>44</v>
      </c>
      <c r="H123" s="84">
        <f t="shared" si="336"/>
        <v>2000</v>
      </c>
      <c r="I123" s="84">
        <f t="shared" si="337"/>
        <v>44000</v>
      </c>
      <c r="J123" s="84"/>
      <c r="K123" s="84">
        <f t="shared" ref="K123:K124" si="362">G123*$K$6</f>
        <v>33</v>
      </c>
      <c r="L123" s="84">
        <f>G123*$L$6</f>
        <v>66</v>
      </c>
      <c r="M123" s="84">
        <f>G123*$M$6</f>
        <v>6.6</v>
      </c>
      <c r="N123" s="84">
        <f>G123*$N$6</f>
        <v>80.96</v>
      </c>
      <c r="O123" s="84">
        <f t="shared" si="358"/>
        <v>4.4</v>
      </c>
      <c r="P123" s="84"/>
      <c r="Q123" s="84">
        <f t="shared" si="339"/>
        <v>3.08</v>
      </c>
      <c r="R123" s="84">
        <f t="shared" si="340"/>
        <v>4.4</v>
      </c>
      <c r="S123" s="84"/>
      <c r="T123" s="84"/>
      <c r="U123" s="85">
        <f t="shared" si="343"/>
        <v>0.044</v>
      </c>
      <c r="V123" s="84">
        <f t="shared" si="344"/>
        <v>1.54</v>
      </c>
      <c r="W123" s="84">
        <f t="shared" si="345"/>
        <v>45.54</v>
      </c>
      <c r="X123" s="72"/>
      <c r="Y123" s="84">
        <f t="shared" ref="Y123:Y124" si="363">K123+L123+M123+N123+O123+Q123+R123+W123</f>
        <v>243.98</v>
      </c>
      <c r="Z123" s="72"/>
      <c r="AA123" s="72"/>
      <c r="AB123" s="72"/>
      <c r="AC123" s="72"/>
      <c r="AD123" s="72"/>
      <c r="AE123" s="72"/>
      <c r="AF123" s="84">
        <f t="shared" si="347"/>
        <v>44000</v>
      </c>
      <c r="AG123" s="84">
        <f t="shared" si="348"/>
        <v>43954.46</v>
      </c>
      <c r="AH123" s="72"/>
      <c r="AI123" s="84">
        <f t="shared" si="349"/>
        <v>351.56</v>
      </c>
      <c r="AJ123" s="84">
        <f t="shared" si="350"/>
        <v>704</v>
      </c>
      <c r="AK123" s="72"/>
      <c r="AL123" s="86">
        <f t="shared" ref="AL123:AM123" si="361">AI123-AN123</f>
        <v>338.36</v>
      </c>
      <c r="AM123" s="86">
        <f t="shared" si="361"/>
        <v>506</v>
      </c>
      <c r="AN123" s="86">
        <f t="shared" si="352"/>
        <v>13.2</v>
      </c>
      <c r="AO123" s="86">
        <f t="shared" si="353"/>
        <v>198</v>
      </c>
      <c r="AP123" s="72"/>
      <c r="AQ123" s="84">
        <f t="shared" si="354"/>
        <v>5.545</v>
      </c>
      <c r="AR123" s="84">
        <f t="shared" si="355"/>
        <v>844.36</v>
      </c>
      <c r="AS123" s="72"/>
      <c r="AT123" s="72"/>
      <c r="AU123" s="114"/>
    </row>
    <row r="124">
      <c r="A124" s="80">
        <v>4.0</v>
      </c>
      <c r="B124" s="81" t="s">
        <v>113</v>
      </c>
      <c r="C124" s="81">
        <v>1000.0</v>
      </c>
      <c r="D124" s="80">
        <v>22.0</v>
      </c>
      <c r="E124" s="87">
        <f>E123*Calculation!$D$43*F124</f>
        <v>0.45</v>
      </c>
      <c r="F124" s="83">
        <f>A124-1</f>
        <v>3</v>
      </c>
      <c r="G124" s="83">
        <f t="shared" si="335"/>
        <v>9.9</v>
      </c>
      <c r="H124" s="84">
        <f t="shared" si="336"/>
        <v>450</v>
      </c>
      <c r="I124" s="84">
        <f t="shared" si="337"/>
        <v>9900</v>
      </c>
      <c r="J124" s="84"/>
      <c r="K124" s="84">
        <f t="shared" si="362"/>
        <v>7.425</v>
      </c>
      <c r="L124" s="84"/>
      <c r="M124" s="84"/>
      <c r="N124" s="84"/>
      <c r="O124" s="84">
        <f t="shared" si="358"/>
        <v>0.99</v>
      </c>
      <c r="P124" s="84"/>
      <c r="Q124" s="84">
        <f t="shared" si="339"/>
        <v>0.693</v>
      </c>
      <c r="R124" s="84">
        <f t="shared" si="340"/>
        <v>0.99</v>
      </c>
      <c r="S124" s="84"/>
      <c r="T124" s="84"/>
      <c r="U124" s="85">
        <f t="shared" si="343"/>
        <v>0.0099</v>
      </c>
      <c r="V124" s="84">
        <f t="shared" si="344"/>
        <v>0.3465</v>
      </c>
      <c r="W124" s="84">
        <f t="shared" si="345"/>
        <v>10.2465</v>
      </c>
      <c r="X124" s="72"/>
      <c r="Y124" s="84">
        <f t="shared" si="363"/>
        <v>20.3445</v>
      </c>
      <c r="Z124" s="72"/>
      <c r="AA124" s="72"/>
      <c r="AB124" s="72"/>
      <c r="AC124" s="72"/>
      <c r="AD124" s="72"/>
      <c r="AE124" s="72"/>
      <c r="AF124" s="84">
        <f t="shared" si="347"/>
        <v>9900</v>
      </c>
      <c r="AG124" s="84">
        <f t="shared" si="348"/>
        <v>9889.7535</v>
      </c>
      <c r="AH124" s="72"/>
      <c r="AI124" s="84">
        <f t="shared" si="349"/>
        <v>79.101</v>
      </c>
      <c r="AJ124" s="84">
        <f t="shared" si="350"/>
        <v>158.4</v>
      </c>
      <c r="AK124" s="72"/>
      <c r="AL124" s="86">
        <f t="shared" ref="AL124:AM124" si="364">AI124-AN124</f>
        <v>76.131</v>
      </c>
      <c r="AM124" s="86">
        <f t="shared" si="364"/>
        <v>113.85</v>
      </c>
      <c r="AN124" s="86">
        <f t="shared" si="352"/>
        <v>2.97</v>
      </c>
      <c r="AO124" s="86">
        <f t="shared" si="353"/>
        <v>44.55</v>
      </c>
      <c r="AP124" s="72"/>
      <c r="AQ124" s="84">
        <f t="shared" si="354"/>
        <v>2.055</v>
      </c>
      <c r="AR124" s="84">
        <f t="shared" si="355"/>
        <v>189.981</v>
      </c>
      <c r="AS124" s="72"/>
      <c r="AT124" s="72"/>
      <c r="AU124" s="114"/>
    </row>
    <row r="125">
      <c r="A125" s="88"/>
      <c r="B125" s="89"/>
      <c r="C125" s="73"/>
      <c r="D125" s="106"/>
      <c r="E125" s="107"/>
      <c r="F125" s="76"/>
      <c r="G125" s="76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7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8"/>
      <c r="AM125" s="78"/>
      <c r="AN125" s="78"/>
      <c r="AO125" s="78"/>
      <c r="AP125" s="72"/>
      <c r="AQ125" s="72"/>
      <c r="AR125" s="72"/>
      <c r="AS125" s="72"/>
      <c r="AT125" s="72"/>
      <c r="AU125" s="114"/>
    </row>
    <row r="126">
      <c r="A126" s="88"/>
      <c r="B126" s="108" t="s">
        <v>105</v>
      </c>
      <c r="C126" s="73"/>
      <c r="D126" s="106"/>
      <c r="E126" s="107"/>
      <c r="F126" s="76"/>
      <c r="G126" s="76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7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8"/>
      <c r="AM126" s="78"/>
      <c r="AN126" s="78"/>
      <c r="AO126" s="78"/>
      <c r="AP126" s="72"/>
      <c r="AQ126" s="72"/>
      <c r="AR126" s="72"/>
      <c r="AS126" s="72"/>
      <c r="AT126" s="72"/>
      <c r="AU126" s="114"/>
    </row>
    <row r="127">
      <c r="A127" s="88"/>
      <c r="B127" s="108" t="s">
        <v>106</v>
      </c>
      <c r="C127" s="73"/>
      <c r="D127" s="106"/>
      <c r="E127" s="107"/>
      <c r="F127" s="76"/>
      <c r="G127" s="76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7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8"/>
      <c r="AM127" s="78"/>
      <c r="AN127" s="78"/>
      <c r="AO127" s="78"/>
      <c r="AP127" s="72"/>
      <c r="AQ127" s="72"/>
      <c r="AR127" s="72"/>
      <c r="AS127" s="72"/>
      <c r="AT127" s="72"/>
      <c r="AU127" s="114"/>
    </row>
    <row r="128">
      <c r="A128" s="88"/>
      <c r="B128" s="108" t="s">
        <v>107</v>
      </c>
      <c r="C128" s="73"/>
      <c r="D128" s="106"/>
      <c r="E128" s="107"/>
      <c r="F128" s="76"/>
      <c r="G128" s="76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7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8"/>
      <c r="AM128" s="78"/>
      <c r="AN128" s="78"/>
      <c r="AO128" s="78"/>
      <c r="AP128" s="72"/>
      <c r="AQ128" s="72"/>
      <c r="AR128" s="72"/>
      <c r="AS128" s="72"/>
      <c r="AT128" s="72"/>
      <c r="AU128" s="114"/>
    </row>
    <row r="129">
      <c r="A129" s="88"/>
      <c r="B129" s="108"/>
      <c r="C129" s="73"/>
      <c r="D129" s="106"/>
      <c r="E129" s="107"/>
      <c r="F129" s="76"/>
      <c r="G129" s="76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7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8"/>
      <c r="AM129" s="78"/>
      <c r="AN129" s="78"/>
      <c r="AO129" s="78"/>
      <c r="AP129" s="72"/>
      <c r="AQ129" s="72"/>
      <c r="AR129" s="72"/>
      <c r="AS129" s="72"/>
      <c r="AT129" s="72"/>
      <c r="AU129" s="114"/>
    </row>
    <row r="130">
      <c r="A130" s="88"/>
      <c r="B130" s="109" t="s">
        <v>42</v>
      </c>
      <c r="C130" s="73"/>
      <c r="D130" s="106"/>
      <c r="E130" s="107"/>
      <c r="F130" s="120"/>
      <c r="G130" s="121">
        <f t="shared" ref="G130:W130" si="365">SUM(G103:G124)</f>
        <v>1374.45</v>
      </c>
      <c r="H130" s="84">
        <f t="shared" si="365"/>
        <v>23887.5</v>
      </c>
      <c r="I130" s="84">
        <f t="shared" si="365"/>
        <v>525525</v>
      </c>
      <c r="J130" s="84">
        <f t="shared" si="365"/>
        <v>435.2425</v>
      </c>
      <c r="K130" s="84">
        <f t="shared" si="365"/>
        <v>343.6125</v>
      </c>
      <c r="L130" s="84">
        <f t="shared" si="365"/>
        <v>1683</v>
      </c>
      <c r="M130" s="84">
        <f t="shared" si="365"/>
        <v>168.3</v>
      </c>
      <c r="N130" s="84">
        <f t="shared" si="365"/>
        <v>1376.32</v>
      </c>
      <c r="O130" s="84">
        <f t="shared" si="365"/>
        <v>91.63</v>
      </c>
      <c r="P130" s="84">
        <f t="shared" si="365"/>
        <v>45.815</v>
      </c>
      <c r="Q130" s="84">
        <f t="shared" si="365"/>
        <v>96.2115</v>
      </c>
      <c r="R130" s="84">
        <f t="shared" si="365"/>
        <v>137.445</v>
      </c>
      <c r="S130" s="84">
        <f t="shared" si="365"/>
        <v>2189.6875</v>
      </c>
      <c r="T130" s="84">
        <f t="shared" si="365"/>
        <v>229.075</v>
      </c>
      <c r="U130" s="84">
        <f t="shared" si="365"/>
        <v>1.37445</v>
      </c>
      <c r="V130" s="84">
        <f t="shared" si="365"/>
        <v>48.10575</v>
      </c>
      <c r="W130" s="84">
        <f t="shared" si="365"/>
        <v>573.63075</v>
      </c>
      <c r="X130" s="72"/>
      <c r="Y130" s="84">
        <f>SUM(Y103:Y124)</f>
        <v>7369.96975</v>
      </c>
      <c r="Z130" s="110">
        <f>$Z$6*$Z$7</f>
        <v>220</v>
      </c>
      <c r="AA130" s="110">
        <f>$AA$6*$AA$7</f>
        <v>60</v>
      </c>
      <c r="AB130" s="72"/>
      <c r="AC130" s="110">
        <f>AA130+Z130+Y130</f>
        <v>7649.96975</v>
      </c>
      <c r="AD130" s="84">
        <f>$AD$6</f>
        <v>2550</v>
      </c>
      <c r="AE130" s="110">
        <f>AD130+AC130</f>
        <v>10199.96975</v>
      </c>
      <c r="AF130" s="110">
        <f t="shared" ref="AF130:AG130" si="366">SUM(AF103:AF123)</f>
        <v>515625</v>
      </c>
      <c r="AG130" s="110">
        <f t="shared" si="366"/>
        <v>515061.6158</v>
      </c>
      <c r="AH130" s="72"/>
      <c r="AI130" s="110">
        <f t="shared" ref="AI130:AJ130" si="367">SUM(AI103:AI123)</f>
        <v>10902.7545</v>
      </c>
      <c r="AJ130" s="110">
        <f t="shared" si="367"/>
        <v>8250</v>
      </c>
      <c r="AK130" s="72"/>
      <c r="AL130" s="86">
        <f t="shared" ref="AL130:AO130" si="368">SUM(AL103:AL123)</f>
        <v>10493.3895</v>
      </c>
      <c r="AM130" s="86">
        <f t="shared" si="368"/>
        <v>5929.6875</v>
      </c>
      <c r="AN130" s="86">
        <f t="shared" si="368"/>
        <v>409.365</v>
      </c>
      <c r="AO130" s="86">
        <f t="shared" si="368"/>
        <v>2320.3125</v>
      </c>
      <c r="AP130" s="72"/>
      <c r="AQ130" s="72"/>
      <c r="AR130" s="86">
        <f>SUM(AR103:AR123)</f>
        <v>16423.077</v>
      </c>
      <c r="AS130" s="86">
        <f>AR130-AE130</f>
        <v>6223.10725</v>
      </c>
      <c r="AT130" s="78"/>
      <c r="AU130" s="114"/>
    </row>
    <row r="131">
      <c r="A131" s="88"/>
      <c r="B131" s="89"/>
      <c r="C131" s="73"/>
      <c r="D131" s="106"/>
      <c r="E131" s="107"/>
      <c r="F131" s="76"/>
      <c r="G131" s="76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7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8"/>
      <c r="AM131" s="78"/>
      <c r="AN131" s="78"/>
      <c r="AO131" s="78"/>
      <c r="AP131" s="72"/>
      <c r="AQ131" s="72"/>
      <c r="AR131" s="72"/>
      <c r="AS131" s="72"/>
      <c r="AT131" s="72"/>
      <c r="AU131" s="114"/>
    </row>
    <row r="132">
      <c r="A132" s="114"/>
      <c r="B132" s="114"/>
      <c r="C132" s="114"/>
      <c r="D132" s="114"/>
      <c r="E132" s="115"/>
      <c r="F132" s="115"/>
      <c r="G132" s="115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6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</row>
    <row r="133">
      <c r="A133" s="114"/>
      <c r="B133" s="114"/>
      <c r="C133" s="114"/>
      <c r="D133" s="114"/>
      <c r="E133" s="115"/>
      <c r="F133" s="115"/>
      <c r="G133" s="115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6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</row>
    <row r="134">
      <c r="A134" s="117"/>
      <c r="B134" s="117"/>
      <c r="C134" s="117"/>
      <c r="D134" s="117"/>
      <c r="E134" s="118"/>
      <c r="F134" s="118"/>
      <c r="G134" s="118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  <c r="U134" s="119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  <c r="AT134" s="117"/>
      <c r="AU134" s="66"/>
    </row>
    <row r="135">
      <c r="A135" s="72"/>
      <c r="B135" s="79" t="s">
        <v>99</v>
      </c>
      <c r="C135" s="73"/>
      <c r="D135" s="74"/>
      <c r="E135" s="75"/>
      <c r="F135" s="76"/>
      <c r="G135" s="76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7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8"/>
      <c r="AM135" s="78"/>
      <c r="AN135" s="78"/>
      <c r="AO135" s="78"/>
      <c r="AP135" s="72"/>
      <c r="AQ135" s="72"/>
      <c r="AR135" s="72"/>
      <c r="AS135" s="72"/>
      <c r="AT135" s="72"/>
      <c r="AU135" s="66"/>
    </row>
    <row r="136">
      <c r="A136" s="80">
        <v>5.0</v>
      </c>
      <c r="B136" s="81" t="s">
        <v>108</v>
      </c>
      <c r="C136" s="81">
        <v>200.0</v>
      </c>
      <c r="D136" s="80">
        <v>22.0</v>
      </c>
      <c r="E136" s="87">
        <f>$E$13</f>
        <v>10</v>
      </c>
      <c r="F136" s="83"/>
      <c r="G136" s="83">
        <f t="shared" ref="G136:G141" si="370">E136*D136</f>
        <v>220</v>
      </c>
      <c r="H136" s="84">
        <f t="shared" ref="H136:H141" si="371">E136*C136</f>
        <v>2000</v>
      </c>
      <c r="I136" s="84">
        <f t="shared" ref="I136:I141" si="372">H136*D136</f>
        <v>44000</v>
      </c>
      <c r="J136" s="84"/>
      <c r="K136" s="84"/>
      <c r="L136" s="84">
        <f>G136*$L$6</f>
        <v>330</v>
      </c>
      <c r="M136" s="84">
        <f>G136*$M$6</f>
        <v>33</v>
      </c>
      <c r="N136" s="84"/>
      <c r="O136" s="84"/>
      <c r="P136" s="84">
        <f t="shared" ref="P136:P137" si="373">G136*$P$6</f>
        <v>22</v>
      </c>
      <c r="Q136" s="84">
        <f t="shared" ref="Q136:Q141" si="374">G136*$Q$6</f>
        <v>15.4</v>
      </c>
      <c r="R136" s="84">
        <f t="shared" ref="R136:R141" si="375">G136*$R$6</f>
        <v>22</v>
      </c>
      <c r="S136" s="84">
        <f t="shared" ref="S136:S137" si="376">I136*$S$6</f>
        <v>550</v>
      </c>
      <c r="T136" s="84">
        <f t="shared" ref="T136:T137" si="377">G136*$T$6</f>
        <v>110</v>
      </c>
      <c r="U136" s="85">
        <f t="shared" ref="U136:U141" si="378">G136*$U$6</f>
        <v>0.22</v>
      </c>
      <c r="V136" s="84">
        <f t="shared" ref="V136:V141" si="379">U136*$V$6</f>
        <v>7.7</v>
      </c>
      <c r="W136" s="84">
        <f t="shared" ref="W136:W141" si="380">(U136*C136)+V136</f>
        <v>51.7</v>
      </c>
      <c r="X136" s="72"/>
      <c r="Y136" s="84">
        <f t="shared" ref="Y136:Y137" si="381">L136+M136+P136+Q136+R136+S136+T136+W136</f>
        <v>1134.1</v>
      </c>
      <c r="Z136" s="72"/>
      <c r="AA136" s="72"/>
      <c r="AB136" s="72"/>
      <c r="AC136" s="72"/>
      <c r="AD136" s="72"/>
      <c r="AE136" s="72"/>
      <c r="AF136" s="84">
        <f t="shared" ref="AF136:AF141" si="382">I136</f>
        <v>44000</v>
      </c>
      <c r="AG136" s="84">
        <f t="shared" ref="AG136:AG141" si="383">AF136-W136</f>
        <v>43948.3</v>
      </c>
      <c r="AH136" s="72"/>
      <c r="AI136" s="84">
        <f t="shared" ref="AI136:AI141" si="384">G136*$AI$6</f>
        <v>1757.8</v>
      </c>
      <c r="AJ136" s="84">
        <f t="shared" ref="AJ136:AJ141" si="385">I136*$AJ$6</f>
        <v>704</v>
      </c>
      <c r="AK136" s="72"/>
      <c r="AL136" s="86">
        <f t="shared" ref="AL136:AM136" si="369">AI136-AN136</f>
        <v>1691.8</v>
      </c>
      <c r="AM136" s="86">
        <f t="shared" si="369"/>
        <v>506</v>
      </c>
      <c r="AN136" s="86">
        <f t="shared" ref="AN136:AN141" si="387">G136*$AN$6</f>
        <v>66</v>
      </c>
      <c r="AO136" s="86">
        <f t="shared" ref="AO136:AO141" si="388">I136*$AO$6</f>
        <v>198</v>
      </c>
      <c r="AP136" s="72"/>
      <c r="AQ136" s="84">
        <f t="shared" ref="AQ136:AQ141" si="389">Y136/G136</f>
        <v>5.155</v>
      </c>
      <c r="AR136" s="84">
        <f t="shared" ref="AR136:AR141" si="390">AL136+AM136</f>
        <v>2197.8</v>
      </c>
      <c r="AS136" s="72"/>
      <c r="AT136" s="72"/>
      <c r="AU136" s="114"/>
    </row>
    <row r="137">
      <c r="A137" s="80">
        <v>5.0</v>
      </c>
      <c r="B137" s="81" t="s">
        <v>109</v>
      </c>
      <c r="C137" s="81">
        <v>200.0</v>
      </c>
      <c r="D137" s="80">
        <v>22.0</v>
      </c>
      <c r="E137" s="87">
        <f>E136*Calculation!$D$43*F137</f>
        <v>3</v>
      </c>
      <c r="F137" s="83">
        <f>A137-1</f>
        <v>4</v>
      </c>
      <c r="G137" s="83">
        <f t="shared" si="370"/>
        <v>66</v>
      </c>
      <c r="H137" s="84">
        <f t="shared" si="371"/>
        <v>600</v>
      </c>
      <c r="I137" s="84">
        <f t="shared" si="372"/>
        <v>13200</v>
      </c>
      <c r="J137" s="84"/>
      <c r="K137" s="84"/>
      <c r="L137" s="84"/>
      <c r="M137" s="84"/>
      <c r="N137" s="84"/>
      <c r="O137" s="84"/>
      <c r="P137" s="84">
        <f t="shared" si="373"/>
        <v>6.6</v>
      </c>
      <c r="Q137" s="84">
        <f t="shared" si="374"/>
        <v>4.62</v>
      </c>
      <c r="R137" s="84">
        <f t="shared" si="375"/>
        <v>6.6</v>
      </c>
      <c r="S137" s="84">
        <f t="shared" si="376"/>
        <v>165</v>
      </c>
      <c r="T137" s="84">
        <f t="shared" si="377"/>
        <v>33</v>
      </c>
      <c r="U137" s="85">
        <f t="shared" si="378"/>
        <v>0.066</v>
      </c>
      <c r="V137" s="84">
        <f t="shared" si="379"/>
        <v>2.31</v>
      </c>
      <c r="W137" s="84">
        <f t="shared" si="380"/>
        <v>15.51</v>
      </c>
      <c r="X137" s="72"/>
      <c r="Y137" s="84">
        <f t="shared" si="381"/>
        <v>231.33</v>
      </c>
      <c r="Z137" s="72"/>
      <c r="AA137" s="72"/>
      <c r="AB137" s="72"/>
      <c r="AC137" s="72"/>
      <c r="AD137" s="72"/>
      <c r="AE137" s="72"/>
      <c r="AF137" s="84">
        <f t="shared" si="382"/>
        <v>13200</v>
      </c>
      <c r="AG137" s="84">
        <f t="shared" si="383"/>
        <v>13184.49</v>
      </c>
      <c r="AH137" s="72"/>
      <c r="AI137" s="84">
        <f t="shared" si="384"/>
        <v>527.34</v>
      </c>
      <c r="AJ137" s="84">
        <f t="shared" si="385"/>
        <v>211.2</v>
      </c>
      <c r="AK137" s="72"/>
      <c r="AL137" s="86">
        <f t="shared" ref="AL137:AM137" si="386">AI137-AN137</f>
        <v>507.54</v>
      </c>
      <c r="AM137" s="86">
        <f t="shared" si="386"/>
        <v>151.8</v>
      </c>
      <c r="AN137" s="86">
        <f t="shared" si="387"/>
        <v>19.8</v>
      </c>
      <c r="AO137" s="86">
        <f t="shared" si="388"/>
        <v>59.4</v>
      </c>
      <c r="AP137" s="72"/>
      <c r="AQ137" s="84">
        <f t="shared" si="389"/>
        <v>3.505</v>
      </c>
      <c r="AR137" s="84">
        <f t="shared" si="390"/>
        <v>659.34</v>
      </c>
      <c r="AS137" s="72"/>
      <c r="AT137" s="72"/>
      <c r="AU137" s="114"/>
    </row>
    <row r="138">
      <c r="A138" s="80">
        <v>5.0</v>
      </c>
      <c r="B138" s="81" t="s">
        <v>110</v>
      </c>
      <c r="C138" s="81">
        <v>200.0</v>
      </c>
      <c r="D138" s="80">
        <v>22.0</v>
      </c>
      <c r="E138" s="87">
        <f>$E$13</f>
        <v>10</v>
      </c>
      <c r="F138" s="83"/>
      <c r="G138" s="83">
        <f t="shared" si="370"/>
        <v>220</v>
      </c>
      <c r="H138" s="84">
        <f t="shared" si="371"/>
        <v>2000</v>
      </c>
      <c r="I138" s="84">
        <f t="shared" si="372"/>
        <v>44000</v>
      </c>
      <c r="J138" s="84">
        <f t="shared" ref="J138:J139" si="392">G138*$J$6</f>
        <v>209</v>
      </c>
      <c r="K138" s="84"/>
      <c r="L138" s="84">
        <f>G138*$L$6</f>
        <v>330</v>
      </c>
      <c r="M138" s="84">
        <f>G138*$M$6</f>
        <v>33</v>
      </c>
      <c r="N138" s="84">
        <f>G138*$N$6</f>
        <v>404.8</v>
      </c>
      <c r="O138" s="84">
        <f t="shared" ref="O138:O141" si="393">G138*$O$6</f>
        <v>22</v>
      </c>
      <c r="P138" s="84"/>
      <c r="Q138" s="84">
        <f t="shared" si="374"/>
        <v>15.4</v>
      </c>
      <c r="R138" s="84">
        <f t="shared" si="375"/>
        <v>22</v>
      </c>
      <c r="S138" s="84"/>
      <c r="T138" s="84"/>
      <c r="U138" s="85">
        <f t="shared" si="378"/>
        <v>0.22</v>
      </c>
      <c r="V138" s="84">
        <f t="shared" si="379"/>
        <v>7.7</v>
      </c>
      <c r="W138" s="84">
        <f t="shared" si="380"/>
        <v>51.7</v>
      </c>
      <c r="X138" s="72"/>
      <c r="Y138" s="84">
        <f t="shared" ref="Y138:Y139" si="394">J138+L138+M138+N138+O138+Q138+R138+W138</f>
        <v>1087.9</v>
      </c>
      <c r="Z138" s="72"/>
      <c r="AA138" s="72"/>
      <c r="AB138" s="72"/>
      <c r="AC138" s="72"/>
      <c r="AD138" s="72"/>
      <c r="AE138" s="72"/>
      <c r="AF138" s="84">
        <f t="shared" si="382"/>
        <v>44000</v>
      </c>
      <c r="AG138" s="84">
        <f t="shared" si="383"/>
        <v>43948.3</v>
      </c>
      <c r="AH138" s="72"/>
      <c r="AI138" s="84">
        <f t="shared" si="384"/>
        <v>1757.8</v>
      </c>
      <c r="AJ138" s="84">
        <f t="shared" si="385"/>
        <v>704</v>
      </c>
      <c r="AK138" s="72"/>
      <c r="AL138" s="86">
        <f t="shared" ref="AL138:AM138" si="391">AI138-AN138</f>
        <v>1691.8</v>
      </c>
      <c r="AM138" s="86">
        <f t="shared" si="391"/>
        <v>506</v>
      </c>
      <c r="AN138" s="86">
        <f t="shared" si="387"/>
        <v>66</v>
      </c>
      <c r="AO138" s="86">
        <f t="shared" si="388"/>
        <v>198</v>
      </c>
      <c r="AP138" s="72"/>
      <c r="AQ138" s="84">
        <f t="shared" si="389"/>
        <v>4.945</v>
      </c>
      <c r="AR138" s="84">
        <f t="shared" si="390"/>
        <v>2197.8</v>
      </c>
      <c r="AS138" s="72"/>
      <c r="AT138" s="72"/>
      <c r="AU138" s="114"/>
    </row>
    <row r="139">
      <c r="A139" s="80">
        <v>5.0</v>
      </c>
      <c r="B139" s="81" t="s">
        <v>111</v>
      </c>
      <c r="C139" s="81">
        <v>200.0</v>
      </c>
      <c r="D139" s="80">
        <v>22.0</v>
      </c>
      <c r="E139" s="87">
        <f>E138*Calculation!$D$43*F139</f>
        <v>3</v>
      </c>
      <c r="F139" s="83">
        <f>A139-1</f>
        <v>4</v>
      </c>
      <c r="G139" s="83">
        <f t="shared" si="370"/>
        <v>66</v>
      </c>
      <c r="H139" s="84">
        <f t="shared" si="371"/>
        <v>600</v>
      </c>
      <c r="I139" s="84">
        <f t="shared" si="372"/>
        <v>13200</v>
      </c>
      <c r="J139" s="84">
        <f t="shared" si="392"/>
        <v>62.7</v>
      </c>
      <c r="K139" s="84"/>
      <c r="L139" s="84"/>
      <c r="M139" s="84"/>
      <c r="N139" s="84"/>
      <c r="O139" s="84">
        <f t="shared" si="393"/>
        <v>6.6</v>
      </c>
      <c r="P139" s="84"/>
      <c r="Q139" s="84">
        <f t="shared" si="374"/>
        <v>4.62</v>
      </c>
      <c r="R139" s="84">
        <f t="shared" si="375"/>
        <v>6.6</v>
      </c>
      <c r="S139" s="84"/>
      <c r="T139" s="84"/>
      <c r="U139" s="85">
        <f t="shared" si="378"/>
        <v>0.066</v>
      </c>
      <c r="V139" s="84">
        <f t="shared" si="379"/>
        <v>2.31</v>
      </c>
      <c r="W139" s="84">
        <f t="shared" si="380"/>
        <v>15.51</v>
      </c>
      <c r="X139" s="72"/>
      <c r="Y139" s="84">
        <f t="shared" si="394"/>
        <v>96.03</v>
      </c>
      <c r="Z139" s="72"/>
      <c r="AA139" s="72"/>
      <c r="AB139" s="72"/>
      <c r="AC139" s="72"/>
      <c r="AD139" s="72"/>
      <c r="AE139" s="72"/>
      <c r="AF139" s="84">
        <f t="shared" si="382"/>
        <v>13200</v>
      </c>
      <c r="AG139" s="84">
        <f t="shared" si="383"/>
        <v>13184.49</v>
      </c>
      <c r="AH139" s="72"/>
      <c r="AI139" s="84">
        <f t="shared" si="384"/>
        <v>527.34</v>
      </c>
      <c r="AJ139" s="84">
        <f t="shared" si="385"/>
        <v>211.2</v>
      </c>
      <c r="AK139" s="72"/>
      <c r="AL139" s="86">
        <f t="shared" ref="AL139:AM139" si="395">AI139-AN139</f>
        <v>507.54</v>
      </c>
      <c r="AM139" s="86">
        <f t="shared" si="395"/>
        <v>151.8</v>
      </c>
      <c r="AN139" s="86">
        <f t="shared" si="387"/>
        <v>19.8</v>
      </c>
      <c r="AO139" s="86">
        <f t="shared" si="388"/>
        <v>59.4</v>
      </c>
      <c r="AP139" s="72"/>
      <c r="AQ139" s="84">
        <f t="shared" si="389"/>
        <v>1.455</v>
      </c>
      <c r="AR139" s="84">
        <f t="shared" si="390"/>
        <v>659.34</v>
      </c>
      <c r="AS139" s="72"/>
      <c r="AT139" s="72"/>
      <c r="AU139" s="114"/>
    </row>
    <row r="140">
      <c r="A140" s="80">
        <v>5.0</v>
      </c>
      <c r="B140" s="81" t="s">
        <v>112</v>
      </c>
      <c r="C140" s="81">
        <v>200.0</v>
      </c>
      <c r="D140" s="80">
        <v>22.0</v>
      </c>
      <c r="E140" s="87">
        <f>$E$13</f>
        <v>10</v>
      </c>
      <c r="F140" s="83"/>
      <c r="G140" s="83">
        <f t="shared" si="370"/>
        <v>220</v>
      </c>
      <c r="H140" s="84">
        <f t="shared" si="371"/>
        <v>2000</v>
      </c>
      <c r="I140" s="84">
        <f t="shared" si="372"/>
        <v>44000</v>
      </c>
      <c r="J140" s="84"/>
      <c r="K140" s="84">
        <f t="shared" ref="K140:K141" si="397">G140*$K$6</f>
        <v>165</v>
      </c>
      <c r="L140" s="84">
        <f>G140*$L$6</f>
        <v>330</v>
      </c>
      <c r="M140" s="84">
        <f>G140*$M$6</f>
        <v>33</v>
      </c>
      <c r="N140" s="84">
        <f>G140*$N$6</f>
        <v>404.8</v>
      </c>
      <c r="O140" s="84">
        <f t="shared" si="393"/>
        <v>22</v>
      </c>
      <c r="P140" s="84"/>
      <c r="Q140" s="84">
        <f t="shared" si="374"/>
        <v>15.4</v>
      </c>
      <c r="R140" s="84">
        <f t="shared" si="375"/>
        <v>22</v>
      </c>
      <c r="S140" s="84"/>
      <c r="T140" s="84"/>
      <c r="U140" s="85">
        <f t="shared" si="378"/>
        <v>0.22</v>
      </c>
      <c r="V140" s="84">
        <f t="shared" si="379"/>
        <v>7.7</v>
      </c>
      <c r="W140" s="84">
        <f t="shared" si="380"/>
        <v>51.7</v>
      </c>
      <c r="X140" s="72"/>
      <c r="Y140" s="84">
        <f t="shared" ref="Y140:Y141" si="398">K140+L140+M140+N140+O140+Q140+R140+W140</f>
        <v>1043.9</v>
      </c>
      <c r="Z140" s="72"/>
      <c r="AA140" s="72"/>
      <c r="AB140" s="72"/>
      <c r="AC140" s="72"/>
      <c r="AD140" s="72"/>
      <c r="AE140" s="72"/>
      <c r="AF140" s="84">
        <f t="shared" si="382"/>
        <v>44000</v>
      </c>
      <c r="AG140" s="84">
        <f t="shared" si="383"/>
        <v>43948.3</v>
      </c>
      <c r="AH140" s="72"/>
      <c r="AI140" s="84">
        <f t="shared" si="384"/>
        <v>1757.8</v>
      </c>
      <c r="AJ140" s="84">
        <f t="shared" si="385"/>
        <v>704</v>
      </c>
      <c r="AK140" s="72"/>
      <c r="AL140" s="86">
        <f t="shared" ref="AL140:AM140" si="396">AI140-AN140</f>
        <v>1691.8</v>
      </c>
      <c r="AM140" s="86">
        <f t="shared" si="396"/>
        <v>506</v>
      </c>
      <c r="AN140" s="86">
        <f t="shared" si="387"/>
        <v>66</v>
      </c>
      <c r="AO140" s="86">
        <f t="shared" si="388"/>
        <v>198</v>
      </c>
      <c r="AP140" s="72"/>
      <c r="AQ140" s="84">
        <f t="shared" si="389"/>
        <v>4.745</v>
      </c>
      <c r="AR140" s="84">
        <f t="shared" si="390"/>
        <v>2197.8</v>
      </c>
      <c r="AS140" s="72"/>
      <c r="AT140" s="72"/>
      <c r="AU140" s="114"/>
    </row>
    <row r="141">
      <c r="A141" s="80">
        <v>5.0</v>
      </c>
      <c r="B141" s="81" t="s">
        <v>113</v>
      </c>
      <c r="C141" s="81">
        <v>200.0</v>
      </c>
      <c r="D141" s="80">
        <v>22.0</v>
      </c>
      <c r="E141" s="87">
        <f>E140*Calculation!$D$43*F141</f>
        <v>3</v>
      </c>
      <c r="F141" s="83">
        <f>A141-1</f>
        <v>4</v>
      </c>
      <c r="G141" s="83">
        <f t="shared" si="370"/>
        <v>66</v>
      </c>
      <c r="H141" s="84">
        <f t="shared" si="371"/>
        <v>600</v>
      </c>
      <c r="I141" s="84">
        <f t="shared" si="372"/>
        <v>13200</v>
      </c>
      <c r="J141" s="84"/>
      <c r="K141" s="84">
        <f t="shared" si="397"/>
        <v>49.5</v>
      </c>
      <c r="L141" s="84"/>
      <c r="M141" s="84"/>
      <c r="N141" s="84"/>
      <c r="O141" s="84">
        <f t="shared" si="393"/>
        <v>6.6</v>
      </c>
      <c r="P141" s="84"/>
      <c r="Q141" s="84">
        <f t="shared" si="374"/>
        <v>4.62</v>
      </c>
      <c r="R141" s="84">
        <f t="shared" si="375"/>
        <v>6.6</v>
      </c>
      <c r="S141" s="84"/>
      <c r="T141" s="84"/>
      <c r="U141" s="85">
        <f t="shared" si="378"/>
        <v>0.066</v>
      </c>
      <c r="V141" s="84">
        <f t="shared" si="379"/>
        <v>2.31</v>
      </c>
      <c r="W141" s="84">
        <f t="shared" si="380"/>
        <v>15.51</v>
      </c>
      <c r="X141" s="72"/>
      <c r="Y141" s="84">
        <f t="shared" si="398"/>
        <v>82.83</v>
      </c>
      <c r="Z141" s="72"/>
      <c r="AA141" s="72"/>
      <c r="AB141" s="72"/>
      <c r="AC141" s="72"/>
      <c r="AD141" s="72"/>
      <c r="AE141" s="72"/>
      <c r="AF141" s="84">
        <f t="shared" si="382"/>
        <v>13200</v>
      </c>
      <c r="AG141" s="84">
        <f t="shared" si="383"/>
        <v>13184.49</v>
      </c>
      <c r="AH141" s="72"/>
      <c r="AI141" s="84">
        <f t="shared" si="384"/>
        <v>527.34</v>
      </c>
      <c r="AJ141" s="84">
        <f t="shared" si="385"/>
        <v>211.2</v>
      </c>
      <c r="AK141" s="72"/>
      <c r="AL141" s="86">
        <f t="shared" ref="AL141:AM141" si="399">AI141-AN141</f>
        <v>507.54</v>
      </c>
      <c r="AM141" s="86">
        <f t="shared" si="399"/>
        <v>151.8</v>
      </c>
      <c r="AN141" s="86">
        <f t="shared" si="387"/>
        <v>19.8</v>
      </c>
      <c r="AO141" s="86">
        <f t="shared" si="388"/>
        <v>59.4</v>
      </c>
      <c r="AP141" s="72"/>
      <c r="AQ141" s="84">
        <f t="shared" si="389"/>
        <v>1.255</v>
      </c>
      <c r="AR141" s="84">
        <f t="shared" si="390"/>
        <v>659.34</v>
      </c>
      <c r="AS141" s="72"/>
      <c r="AT141" s="72"/>
      <c r="AU141" s="114"/>
    </row>
    <row r="142">
      <c r="A142" s="88"/>
      <c r="B142" s="89"/>
      <c r="C142" s="90"/>
      <c r="D142" s="91"/>
      <c r="E142" s="92"/>
      <c r="F142" s="92"/>
      <c r="G142" s="92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93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114"/>
    </row>
    <row r="143">
      <c r="A143" s="88"/>
      <c r="B143" s="79" t="s">
        <v>103</v>
      </c>
      <c r="C143" s="90"/>
      <c r="D143" s="91"/>
      <c r="E143" s="92"/>
      <c r="F143" s="92"/>
      <c r="G143" s="92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93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114"/>
    </row>
    <row r="144">
      <c r="A144" s="80">
        <v>5.0</v>
      </c>
      <c r="B144" s="81" t="s">
        <v>108</v>
      </c>
      <c r="C144" s="81">
        <v>500.0</v>
      </c>
      <c r="D144" s="80">
        <v>22.0</v>
      </c>
      <c r="E144" s="87">
        <f>$E$18</f>
        <v>5</v>
      </c>
      <c r="F144" s="83"/>
      <c r="G144" s="83">
        <f t="shared" ref="G144:G149" si="401">E144*D144</f>
        <v>110</v>
      </c>
      <c r="H144" s="84">
        <f t="shared" ref="H144:H149" si="402">E144*C144</f>
        <v>2500</v>
      </c>
      <c r="I144" s="84">
        <f t="shared" ref="I144:I149" si="403">H144*D144</f>
        <v>55000</v>
      </c>
      <c r="J144" s="84"/>
      <c r="K144" s="84"/>
      <c r="L144" s="84">
        <f>G144*$L$6</f>
        <v>165</v>
      </c>
      <c r="M144" s="84">
        <f>G144*$M$6</f>
        <v>16.5</v>
      </c>
      <c r="N144" s="84"/>
      <c r="O144" s="84"/>
      <c r="P144" s="84">
        <f t="shared" ref="P144:P145" si="404">G144*$P$6</f>
        <v>11</v>
      </c>
      <c r="Q144" s="84">
        <f t="shared" ref="Q144:Q149" si="405">G144*$Q$6</f>
        <v>7.7</v>
      </c>
      <c r="R144" s="84">
        <f t="shared" ref="R144:R149" si="406">G144*$R$6</f>
        <v>11</v>
      </c>
      <c r="S144" s="84">
        <f t="shared" ref="S144:S145" si="407">I144*$S$6</f>
        <v>687.5</v>
      </c>
      <c r="T144" s="84">
        <f t="shared" ref="T144:T145" si="408">G144*$T$6</f>
        <v>55</v>
      </c>
      <c r="U144" s="85">
        <f t="shared" ref="U144:U149" si="409">G144*$U$6</f>
        <v>0.11</v>
      </c>
      <c r="V144" s="84">
        <f t="shared" ref="V144:V149" si="410">U144*$V$6</f>
        <v>3.85</v>
      </c>
      <c r="W144" s="84">
        <f t="shared" ref="W144:W149" si="411">(U144*C144)+V144</f>
        <v>58.85</v>
      </c>
      <c r="X144" s="72"/>
      <c r="Y144" s="84">
        <f t="shared" ref="Y144:Y145" si="412">L144+M144+P144+Q144+R144+S144+T144+W144</f>
        <v>1012.55</v>
      </c>
      <c r="Z144" s="72"/>
      <c r="AA144" s="72"/>
      <c r="AB144" s="72"/>
      <c r="AC144" s="72"/>
      <c r="AD144" s="72"/>
      <c r="AE144" s="72"/>
      <c r="AF144" s="84">
        <f t="shared" ref="AF144:AF149" si="413">I144</f>
        <v>55000</v>
      </c>
      <c r="AG144" s="84">
        <f t="shared" ref="AG144:AG149" si="414">AF144-W144</f>
        <v>54941.15</v>
      </c>
      <c r="AH144" s="72"/>
      <c r="AI144" s="84">
        <f t="shared" ref="AI144:AI149" si="415">G144*$AI$6</f>
        <v>878.9</v>
      </c>
      <c r="AJ144" s="84">
        <f t="shared" ref="AJ144:AJ149" si="416">I144*$AJ$6</f>
        <v>880</v>
      </c>
      <c r="AK144" s="72"/>
      <c r="AL144" s="86">
        <f t="shared" ref="AL144:AM144" si="400">AI144-AN144</f>
        <v>845.9</v>
      </c>
      <c r="AM144" s="86">
        <f t="shared" si="400"/>
        <v>632.5</v>
      </c>
      <c r="AN144" s="86">
        <f t="shared" ref="AN144:AN149" si="418">G144*$AN$6</f>
        <v>33</v>
      </c>
      <c r="AO144" s="86">
        <f t="shared" ref="AO144:AO149" si="419">I144*$AO$6</f>
        <v>247.5</v>
      </c>
      <c r="AP144" s="72"/>
      <c r="AQ144" s="84">
        <f t="shared" ref="AQ144:AQ149" si="420">Y144/G144</f>
        <v>9.205</v>
      </c>
      <c r="AR144" s="84">
        <f t="shared" ref="AR144:AR149" si="421">AL144+AM144</f>
        <v>1478.4</v>
      </c>
      <c r="AS144" s="72"/>
      <c r="AT144" s="72"/>
      <c r="AU144" s="114"/>
    </row>
    <row r="145">
      <c r="A145" s="80">
        <v>5.0</v>
      </c>
      <c r="B145" s="81" t="s">
        <v>109</v>
      </c>
      <c r="C145" s="81">
        <v>500.0</v>
      </c>
      <c r="D145" s="80">
        <v>22.0</v>
      </c>
      <c r="E145" s="87">
        <f>E144*Calculation!$D$43*F145</f>
        <v>1.5</v>
      </c>
      <c r="F145" s="83">
        <f>A145-1</f>
        <v>4</v>
      </c>
      <c r="G145" s="83">
        <f t="shared" si="401"/>
        <v>33</v>
      </c>
      <c r="H145" s="84">
        <f t="shared" si="402"/>
        <v>750</v>
      </c>
      <c r="I145" s="84">
        <f t="shared" si="403"/>
        <v>16500</v>
      </c>
      <c r="J145" s="84"/>
      <c r="K145" s="84"/>
      <c r="L145" s="84"/>
      <c r="M145" s="84"/>
      <c r="N145" s="84"/>
      <c r="O145" s="84"/>
      <c r="P145" s="84">
        <f t="shared" si="404"/>
        <v>3.3</v>
      </c>
      <c r="Q145" s="84">
        <f t="shared" si="405"/>
        <v>2.31</v>
      </c>
      <c r="R145" s="84">
        <f t="shared" si="406"/>
        <v>3.3</v>
      </c>
      <c r="S145" s="84">
        <f t="shared" si="407"/>
        <v>206.25</v>
      </c>
      <c r="T145" s="84">
        <f t="shared" si="408"/>
        <v>16.5</v>
      </c>
      <c r="U145" s="85">
        <f t="shared" si="409"/>
        <v>0.033</v>
      </c>
      <c r="V145" s="84">
        <f t="shared" si="410"/>
        <v>1.155</v>
      </c>
      <c r="W145" s="84">
        <f t="shared" si="411"/>
        <v>17.655</v>
      </c>
      <c r="X145" s="72"/>
      <c r="Y145" s="84">
        <f t="shared" si="412"/>
        <v>249.315</v>
      </c>
      <c r="Z145" s="72"/>
      <c r="AA145" s="72"/>
      <c r="AB145" s="72"/>
      <c r="AC145" s="72"/>
      <c r="AD145" s="72"/>
      <c r="AE145" s="72"/>
      <c r="AF145" s="84">
        <f t="shared" si="413"/>
        <v>16500</v>
      </c>
      <c r="AG145" s="84">
        <f t="shared" si="414"/>
        <v>16482.345</v>
      </c>
      <c r="AH145" s="72"/>
      <c r="AI145" s="84">
        <f t="shared" si="415"/>
        <v>263.67</v>
      </c>
      <c r="AJ145" s="84">
        <f t="shared" si="416"/>
        <v>264</v>
      </c>
      <c r="AK145" s="72"/>
      <c r="AL145" s="86">
        <f t="shared" ref="AL145:AM145" si="417">AI145-AN145</f>
        <v>253.77</v>
      </c>
      <c r="AM145" s="86">
        <f t="shared" si="417"/>
        <v>189.75</v>
      </c>
      <c r="AN145" s="86">
        <f t="shared" si="418"/>
        <v>9.9</v>
      </c>
      <c r="AO145" s="86">
        <f t="shared" si="419"/>
        <v>74.25</v>
      </c>
      <c r="AP145" s="72"/>
      <c r="AQ145" s="84">
        <f t="shared" si="420"/>
        <v>7.555</v>
      </c>
      <c r="AR145" s="84">
        <f t="shared" si="421"/>
        <v>443.52</v>
      </c>
      <c r="AS145" s="72"/>
      <c r="AT145" s="72"/>
      <c r="AU145" s="114"/>
    </row>
    <row r="146">
      <c r="A146" s="80">
        <v>5.0</v>
      </c>
      <c r="B146" s="81" t="s">
        <v>110</v>
      </c>
      <c r="C146" s="81">
        <v>500.0</v>
      </c>
      <c r="D146" s="80">
        <v>22.0</v>
      </c>
      <c r="E146" s="87">
        <f>$E$18</f>
        <v>5</v>
      </c>
      <c r="F146" s="83"/>
      <c r="G146" s="83">
        <f t="shared" si="401"/>
        <v>110</v>
      </c>
      <c r="H146" s="84">
        <f t="shared" si="402"/>
        <v>2500</v>
      </c>
      <c r="I146" s="84">
        <f t="shared" si="403"/>
        <v>55000</v>
      </c>
      <c r="J146" s="84">
        <f t="shared" ref="J146:J147" si="423">G146*$J$6</f>
        <v>104.5</v>
      </c>
      <c r="K146" s="84"/>
      <c r="L146" s="84">
        <f>G146*$L$6</f>
        <v>165</v>
      </c>
      <c r="M146" s="84">
        <f>G146*$M$6</f>
        <v>16.5</v>
      </c>
      <c r="N146" s="84">
        <f>G146*$N$6</f>
        <v>202.4</v>
      </c>
      <c r="O146" s="84">
        <f t="shared" ref="O146:O149" si="424">G146*$O$6</f>
        <v>11</v>
      </c>
      <c r="P146" s="84"/>
      <c r="Q146" s="84">
        <f t="shared" si="405"/>
        <v>7.7</v>
      </c>
      <c r="R146" s="84">
        <f t="shared" si="406"/>
        <v>11</v>
      </c>
      <c r="S146" s="84"/>
      <c r="T146" s="84"/>
      <c r="U146" s="85">
        <f t="shared" si="409"/>
        <v>0.11</v>
      </c>
      <c r="V146" s="84">
        <f t="shared" si="410"/>
        <v>3.85</v>
      </c>
      <c r="W146" s="84">
        <f t="shared" si="411"/>
        <v>58.85</v>
      </c>
      <c r="X146" s="72"/>
      <c r="Y146" s="84">
        <f t="shared" ref="Y146:Y147" si="425">J146+L146+M146+N146+O146+Q146+R146+W146</f>
        <v>576.95</v>
      </c>
      <c r="Z146" s="72"/>
      <c r="AA146" s="72"/>
      <c r="AB146" s="72"/>
      <c r="AC146" s="72"/>
      <c r="AD146" s="72"/>
      <c r="AE146" s="72"/>
      <c r="AF146" s="84">
        <f t="shared" si="413"/>
        <v>55000</v>
      </c>
      <c r="AG146" s="84">
        <f t="shared" si="414"/>
        <v>54941.15</v>
      </c>
      <c r="AH146" s="72"/>
      <c r="AI146" s="84">
        <f t="shared" si="415"/>
        <v>878.9</v>
      </c>
      <c r="AJ146" s="84">
        <f t="shared" si="416"/>
        <v>880</v>
      </c>
      <c r="AK146" s="72"/>
      <c r="AL146" s="86">
        <f t="shared" ref="AL146:AM146" si="422">AI146-AN146</f>
        <v>845.9</v>
      </c>
      <c r="AM146" s="86">
        <f t="shared" si="422"/>
        <v>632.5</v>
      </c>
      <c r="AN146" s="86">
        <f t="shared" si="418"/>
        <v>33</v>
      </c>
      <c r="AO146" s="86">
        <f t="shared" si="419"/>
        <v>247.5</v>
      </c>
      <c r="AP146" s="72"/>
      <c r="AQ146" s="84">
        <f t="shared" si="420"/>
        <v>5.245</v>
      </c>
      <c r="AR146" s="84">
        <f t="shared" si="421"/>
        <v>1478.4</v>
      </c>
      <c r="AS146" s="72"/>
      <c r="AT146" s="72"/>
      <c r="AU146" s="114"/>
    </row>
    <row r="147">
      <c r="A147" s="80">
        <v>5.0</v>
      </c>
      <c r="B147" s="81" t="s">
        <v>111</v>
      </c>
      <c r="C147" s="81">
        <v>500.0</v>
      </c>
      <c r="D147" s="80">
        <v>22.0</v>
      </c>
      <c r="E147" s="87">
        <f>E146*Calculation!$D$43*F147</f>
        <v>1.5</v>
      </c>
      <c r="F147" s="83">
        <f>A147-1</f>
        <v>4</v>
      </c>
      <c r="G147" s="83">
        <f t="shared" si="401"/>
        <v>33</v>
      </c>
      <c r="H147" s="84">
        <f t="shared" si="402"/>
        <v>750</v>
      </c>
      <c r="I147" s="84">
        <f t="shared" si="403"/>
        <v>16500</v>
      </c>
      <c r="J147" s="84">
        <f t="shared" si="423"/>
        <v>31.35</v>
      </c>
      <c r="K147" s="84"/>
      <c r="L147" s="84"/>
      <c r="M147" s="84"/>
      <c r="N147" s="84"/>
      <c r="O147" s="84">
        <f t="shared" si="424"/>
        <v>3.3</v>
      </c>
      <c r="P147" s="84"/>
      <c r="Q147" s="84">
        <f t="shared" si="405"/>
        <v>2.31</v>
      </c>
      <c r="R147" s="84">
        <f t="shared" si="406"/>
        <v>3.3</v>
      </c>
      <c r="S147" s="84"/>
      <c r="T147" s="84"/>
      <c r="U147" s="85">
        <f t="shared" si="409"/>
        <v>0.033</v>
      </c>
      <c r="V147" s="84">
        <f t="shared" si="410"/>
        <v>1.155</v>
      </c>
      <c r="W147" s="84">
        <f t="shared" si="411"/>
        <v>17.655</v>
      </c>
      <c r="X147" s="72"/>
      <c r="Y147" s="84">
        <f t="shared" si="425"/>
        <v>57.915</v>
      </c>
      <c r="Z147" s="72"/>
      <c r="AA147" s="72"/>
      <c r="AB147" s="72"/>
      <c r="AC147" s="72"/>
      <c r="AD147" s="72"/>
      <c r="AE147" s="72"/>
      <c r="AF147" s="84">
        <f t="shared" si="413"/>
        <v>16500</v>
      </c>
      <c r="AG147" s="84">
        <f t="shared" si="414"/>
        <v>16482.345</v>
      </c>
      <c r="AH147" s="72"/>
      <c r="AI147" s="84">
        <f t="shared" si="415"/>
        <v>263.67</v>
      </c>
      <c r="AJ147" s="84">
        <f t="shared" si="416"/>
        <v>264</v>
      </c>
      <c r="AK147" s="72"/>
      <c r="AL147" s="86">
        <f t="shared" ref="AL147:AM147" si="426">AI147-AN147</f>
        <v>253.77</v>
      </c>
      <c r="AM147" s="86">
        <f t="shared" si="426"/>
        <v>189.75</v>
      </c>
      <c r="AN147" s="86">
        <f t="shared" si="418"/>
        <v>9.9</v>
      </c>
      <c r="AO147" s="86">
        <f t="shared" si="419"/>
        <v>74.25</v>
      </c>
      <c r="AP147" s="72"/>
      <c r="AQ147" s="84">
        <f t="shared" si="420"/>
        <v>1.755</v>
      </c>
      <c r="AR147" s="84">
        <f t="shared" si="421"/>
        <v>443.52</v>
      </c>
      <c r="AS147" s="72"/>
      <c r="AT147" s="72"/>
      <c r="AU147" s="114"/>
    </row>
    <row r="148">
      <c r="A148" s="80">
        <v>5.0</v>
      </c>
      <c r="B148" s="81" t="s">
        <v>112</v>
      </c>
      <c r="C148" s="81">
        <v>500.0</v>
      </c>
      <c r="D148" s="80">
        <v>22.0</v>
      </c>
      <c r="E148" s="87">
        <f>$E$18</f>
        <v>5</v>
      </c>
      <c r="F148" s="83"/>
      <c r="G148" s="83">
        <f t="shared" si="401"/>
        <v>110</v>
      </c>
      <c r="H148" s="84">
        <f t="shared" si="402"/>
        <v>2500</v>
      </c>
      <c r="I148" s="84">
        <f t="shared" si="403"/>
        <v>55000</v>
      </c>
      <c r="J148" s="84"/>
      <c r="K148" s="84">
        <f t="shared" ref="K148:K149" si="428">G148*$K$6</f>
        <v>82.5</v>
      </c>
      <c r="L148" s="84">
        <f>G148*$L$6</f>
        <v>165</v>
      </c>
      <c r="M148" s="84">
        <f>G148*$M$6</f>
        <v>16.5</v>
      </c>
      <c r="N148" s="84">
        <f>G148*$N$6</f>
        <v>202.4</v>
      </c>
      <c r="O148" s="84">
        <f t="shared" si="424"/>
        <v>11</v>
      </c>
      <c r="P148" s="84"/>
      <c r="Q148" s="84">
        <f t="shared" si="405"/>
        <v>7.7</v>
      </c>
      <c r="R148" s="84">
        <f t="shared" si="406"/>
        <v>11</v>
      </c>
      <c r="S148" s="84"/>
      <c r="T148" s="84"/>
      <c r="U148" s="85">
        <f t="shared" si="409"/>
        <v>0.11</v>
      </c>
      <c r="V148" s="84">
        <f t="shared" si="410"/>
        <v>3.85</v>
      </c>
      <c r="W148" s="84">
        <f t="shared" si="411"/>
        <v>58.85</v>
      </c>
      <c r="X148" s="72"/>
      <c r="Y148" s="84">
        <f t="shared" ref="Y148:Y149" si="429">K148+L148+M148+N148+O148+Q148+R148+W148</f>
        <v>554.95</v>
      </c>
      <c r="Z148" s="72"/>
      <c r="AA148" s="72"/>
      <c r="AB148" s="72"/>
      <c r="AC148" s="72"/>
      <c r="AD148" s="72"/>
      <c r="AE148" s="72"/>
      <c r="AF148" s="84">
        <f t="shared" si="413"/>
        <v>55000</v>
      </c>
      <c r="AG148" s="84">
        <f t="shared" si="414"/>
        <v>54941.15</v>
      </c>
      <c r="AH148" s="72"/>
      <c r="AI148" s="84">
        <f t="shared" si="415"/>
        <v>878.9</v>
      </c>
      <c r="AJ148" s="84">
        <f t="shared" si="416"/>
        <v>880</v>
      </c>
      <c r="AK148" s="72"/>
      <c r="AL148" s="86">
        <f t="shared" ref="AL148:AM148" si="427">AI148-AN148</f>
        <v>845.9</v>
      </c>
      <c r="AM148" s="86">
        <f t="shared" si="427"/>
        <v>632.5</v>
      </c>
      <c r="AN148" s="86">
        <f t="shared" si="418"/>
        <v>33</v>
      </c>
      <c r="AO148" s="86">
        <f t="shared" si="419"/>
        <v>247.5</v>
      </c>
      <c r="AP148" s="72"/>
      <c r="AQ148" s="84">
        <f t="shared" si="420"/>
        <v>5.045</v>
      </c>
      <c r="AR148" s="84">
        <f t="shared" si="421"/>
        <v>1478.4</v>
      </c>
      <c r="AS148" s="72"/>
      <c r="AT148" s="72"/>
      <c r="AU148" s="114"/>
    </row>
    <row r="149">
      <c r="A149" s="80">
        <v>5.0</v>
      </c>
      <c r="B149" s="81" t="s">
        <v>113</v>
      </c>
      <c r="C149" s="81">
        <v>500.0</v>
      </c>
      <c r="D149" s="80">
        <v>22.0</v>
      </c>
      <c r="E149" s="87">
        <f>E148*Calculation!$D$43*F149</f>
        <v>1.5</v>
      </c>
      <c r="F149" s="83">
        <f>A149-1</f>
        <v>4</v>
      </c>
      <c r="G149" s="83">
        <f t="shared" si="401"/>
        <v>33</v>
      </c>
      <c r="H149" s="84">
        <f t="shared" si="402"/>
        <v>750</v>
      </c>
      <c r="I149" s="84">
        <f t="shared" si="403"/>
        <v>16500</v>
      </c>
      <c r="J149" s="84"/>
      <c r="K149" s="84">
        <f t="shared" si="428"/>
        <v>24.75</v>
      </c>
      <c r="L149" s="84"/>
      <c r="M149" s="84"/>
      <c r="N149" s="84"/>
      <c r="O149" s="84">
        <f t="shared" si="424"/>
        <v>3.3</v>
      </c>
      <c r="P149" s="84"/>
      <c r="Q149" s="84">
        <f t="shared" si="405"/>
        <v>2.31</v>
      </c>
      <c r="R149" s="84">
        <f t="shared" si="406"/>
        <v>3.3</v>
      </c>
      <c r="S149" s="84"/>
      <c r="T149" s="84"/>
      <c r="U149" s="85">
        <f t="shared" si="409"/>
        <v>0.033</v>
      </c>
      <c r="V149" s="84">
        <f t="shared" si="410"/>
        <v>1.155</v>
      </c>
      <c r="W149" s="84">
        <f t="shared" si="411"/>
        <v>17.655</v>
      </c>
      <c r="X149" s="72"/>
      <c r="Y149" s="84">
        <f t="shared" si="429"/>
        <v>51.315</v>
      </c>
      <c r="Z149" s="72"/>
      <c r="AA149" s="72"/>
      <c r="AB149" s="72"/>
      <c r="AC149" s="72"/>
      <c r="AD149" s="72"/>
      <c r="AE149" s="72"/>
      <c r="AF149" s="84">
        <f t="shared" si="413"/>
        <v>16500</v>
      </c>
      <c r="AG149" s="84">
        <f t="shared" si="414"/>
        <v>16482.345</v>
      </c>
      <c r="AH149" s="72"/>
      <c r="AI149" s="84">
        <f t="shared" si="415"/>
        <v>263.67</v>
      </c>
      <c r="AJ149" s="84">
        <f t="shared" si="416"/>
        <v>264</v>
      </c>
      <c r="AK149" s="72"/>
      <c r="AL149" s="86">
        <f t="shared" ref="AL149:AM149" si="430">AI149-AN149</f>
        <v>253.77</v>
      </c>
      <c r="AM149" s="86">
        <f t="shared" si="430"/>
        <v>189.75</v>
      </c>
      <c r="AN149" s="86">
        <f t="shared" si="418"/>
        <v>9.9</v>
      </c>
      <c r="AO149" s="86">
        <f t="shared" si="419"/>
        <v>74.25</v>
      </c>
      <c r="AP149" s="72"/>
      <c r="AQ149" s="84">
        <f t="shared" si="420"/>
        <v>1.555</v>
      </c>
      <c r="AR149" s="84">
        <f t="shared" si="421"/>
        <v>443.52</v>
      </c>
      <c r="AS149" s="72"/>
      <c r="AT149" s="72"/>
      <c r="AU149" s="114"/>
    </row>
    <row r="150">
      <c r="A150" s="88"/>
      <c r="B150" s="89"/>
      <c r="C150" s="73"/>
      <c r="D150" s="106"/>
      <c r="E150" s="107"/>
      <c r="F150" s="76"/>
      <c r="G150" s="76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7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8"/>
      <c r="AM150" s="78"/>
      <c r="AN150" s="78"/>
      <c r="AO150" s="78"/>
      <c r="AP150" s="72"/>
      <c r="AQ150" s="72"/>
      <c r="AR150" s="72"/>
      <c r="AS150" s="72"/>
      <c r="AT150" s="72"/>
      <c r="AU150" s="114"/>
    </row>
    <row r="151">
      <c r="A151" s="88"/>
      <c r="B151" s="79" t="s">
        <v>104</v>
      </c>
      <c r="C151" s="73"/>
      <c r="D151" s="106"/>
      <c r="E151" s="107"/>
      <c r="F151" s="76"/>
      <c r="G151" s="76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7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8"/>
      <c r="AM151" s="78"/>
      <c r="AN151" s="78"/>
      <c r="AO151" s="78"/>
      <c r="AP151" s="72"/>
      <c r="AQ151" s="72"/>
      <c r="AR151" s="72"/>
      <c r="AS151" s="72"/>
      <c r="AT151" s="72"/>
      <c r="AU151" s="114"/>
    </row>
    <row r="152">
      <c r="A152" s="80">
        <v>5.0</v>
      </c>
      <c r="B152" s="81" t="s">
        <v>108</v>
      </c>
      <c r="C152" s="81">
        <v>1000.0</v>
      </c>
      <c r="D152" s="80">
        <v>22.0</v>
      </c>
      <c r="E152" s="87">
        <f>$E$23</f>
        <v>2</v>
      </c>
      <c r="F152" s="83"/>
      <c r="G152" s="83">
        <f t="shared" ref="G152:G157" si="432">E152*D152</f>
        <v>44</v>
      </c>
      <c r="H152" s="84">
        <f t="shared" ref="H152:H157" si="433">E152*C152</f>
        <v>2000</v>
      </c>
      <c r="I152" s="84">
        <f t="shared" ref="I152:I157" si="434">H152*D152</f>
        <v>44000</v>
      </c>
      <c r="J152" s="84"/>
      <c r="K152" s="84"/>
      <c r="L152" s="84">
        <f>G152*$L$6</f>
        <v>66</v>
      </c>
      <c r="M152" s="84">
        <f>G152*$M$6</f>
        <v>6.6</v>
      </c>
      <c r="N152" s="84"/>
      <c r="O152" s="84"/>
      <c r="P152" s="84">
        <f t="shared" ref="P152:P153" si="435">G152*$P$6</f>
        <v>4.4</v>
      </c>
      <c r="Q152" s="84">
        <f t="shared" ref="Q152:Q157" si="436">G152*$Q$6</f>
        <v>3.08</v>
      </c>
      <c r="R152" s="84">
        <f t="shared" ref="R152:R157" si="437">G152*$R$6</f>
        <v>4.4</v>
      </c>
      <c r="S152" s="84">
        <f t="shared" ref="S152:S153" si="438">I152*$S$6</f>
        <v>550</v>
      </c>
      <c r="T152" s="84">
        <f t="shared" ref="T152:T153" si="439">G152*$T$6</f>
        <v>22</v>
      </c>
      <c r="U152" s="85">
        <f t="shared" ref="U152:U157" si="440">G152*$U$6</f>
        <v>0.044</v>
      </c>
      <c r="V152" s="84">
        <f t="shared" ref="V152:V157" si="441">U152*$V$6</f>
        <v>1.54</v>
      </c>
      <c r="W152" s="84">
        <f t="shared" ref="W152:W157" si="442">(U152*C152)+V152</f>
        <v>45.54</v>
      </c>
      <c r="X152" s="72"/>
      <c r="Y152" s="84">
        <f t="shared" ref="Y152:Y153" si="443">L152+M152+P152+Q152+R152+S152+T152+W152</f>
        <v>702.02</v>
      </c>
      <c r="Z152" s="72"/>
      <c r="AA152" s="72"/>
      <c r="AB152" s="72"/>
      <c r="AC152" s="72"/>
      <c r="AD152" s="72"/>
      <c r="AE152" s="72"/>
      <c r="AF152" s="84">
        <f t="shared" ref="AF152:AF157" si="444">I152</f>
        <v>44000</v>
      </c>
      <c r="AG152" s="84">
        <f t="shared" ref="AG152:AG157" si="445">AF152-W152</f>
        <v>43954.46</v>
      </c>
      <c r="AH152" s="72"/>
      <c r="AI152" s="84">
        <f t="shared" ref="AI152:AI157" si="446">G152*$AI$6</f>
        <v>351.56</v>
      </c>
      <c r="AJ152" s="84">
        <f t="shared" ref="AJ152:AJ157" si="447">I152*$AJ$6</f>
        <v>704</v>
      </c>
      <c r="AK152" s="72"/>
      <c r="AL152" s="86">
        <f t="shared" ref="AL152:AM152" si="431">AI152-AN152</f>
        <v>338.36</v>
      </c>
      <c r="AM152" s="86">
        <f t="shared" si="431"/>
        <v>506</v>
      </c>
      <c r="AN152" s="86">
        <f t="shared" ref="AN152:AN157" si="449">G152*$AN$6</f>
        <v>13.2</v>
      </c>
      <c r="AO152" s="86">
        <f t="shared" ref="AO152:AO157" si="450">I152*$AO$6</f>
        <v>198</v>
      </c>
      <c r="AP152" s="72"/>
      <c r="AQ152" s="84">
        <f t="shared" ref="AQ152:AQ157" si="451">Y152/G152</f>
        <v>15.955</v>
      </c>
      <c r="AR152" s="84">
        <f t="shared" ref="AR152:AR157" si="452">AL152+AM152</f>
        <v>844.36</v>
      </c>
      <c r="AS152" s="72"/>
      <c r="AT152" s="72"/>
      <c r="AU152" s="114"/>
    </row>
    <row r="153">
      <c r="A153" s="80">
        <v>5.0</v>
      </c>
      <c r="B153" s="81" t="s">
        <v>109</v>
      </c>
      <c r="C153" s="81">
        <v>1000.0</v>
      </c>
      <c r="D153" s="80">
        <v>22.0</v>
      </c>
      <c r="E153" s="87">
        <f>E152*Calculation!$D$43*F153</f>
        <v>0.6</v>
      </c>
      <c r="F153" s="83">
        <f>A153-1</f>
        <v>4</v>
      </c>
      <c r="G153" s="83">
        <f t="shared" si="432"/>
        <v>13.2</v>
      </c>
      <c r="H153" s="84">
        <f t="shared" si="433"/>
        <v>600</v>
      </c>
      <c r="I153" s="84">
        <f t="shared" si="434"/>
        <v>13200</v>
      </c>
      <c r="J153" s="84"/>
      <c r="K153" s="84"/>
      <c r="L153" s="84"/>
      <c r="M153" s="84"/>
      <c r="N153" s="84"/>
      <c r="O153" s="84"/>
      <c r="P153" s="84">
        <f t="shared" si="435"/>
        <v>1.32</v>
      </c>
      <c r="Q153" s="84">
        <f t="shared" si="436"/>
        <v>0.924</v>
      </c>
      <c r="R153" s="84">
        <f t="shared" si="437"/>
        <v>1.32</v>
      </c>
      <c r="S153" s="84">
        <f t="shared" si="438"/>
        <v>165</v>
      </c>
      <c r="T153" s="84">
        <f t="shared" si="439"/>
        <v>6.6</v>
      </c>
      <c r="U153" s="85">
        <f t="shared" si="440"/>
        <v>0.0132</v>
      </c>
      <c r="V153" s="84">
        <f t="shared" si="441"/>
        <v>0.462</v>
      </c>
      <c r="W153" s="84">
        <f t="shared" si="442"/>
        <v>13.662</v>
      </c>
      <c r="X153" s="72"/>
      <c r="Y153" s="84">
        <f t="shared" si="443"/>
        <v>188.826</v>
      </c>
      <c r="Z153" s="72"/>
      <c r="AA153" s="72"/>
      <c r="AB153" s="72"/>
      <c r="AC153" s="72"/>
      <c r="AD153" s="72"/>
      <c r="AE153" s="72"/>
      <c r="AF153" s="84">
        <f t="shared" si="444"/>
        <v>13200</v>
      </c>
      <c r="AG153" s="84">
        <f t="shared" si="445"/>
        <v>13186.338</v>
      </c>
      <c r="AH153" s="72"/>
      <c r="AI153" s="84">
        <f t="shared" si="446"/>
        <v>105.468</v>
      </c>
      <c r="AJ153" s="84">
        <f t="shared" si="447"/>
        <v>211.2</v>
      </c>
      <c r="AK153" s="72"/>
      <c r="AL153" s="86">
        <f t="shared" ref="AL153:AM153" si="448">AI153-AN153</f>
        <v>101.508</v>
      </c>
      <c r="AM153" s="86">
        <f t="shared" si="448"/>
        <v>151.8</v>
      </c>
      <c r="AN153" s="86">
        <f t="shared" si="449"/>
        <v>3.96</v>
      </c>
      <c r="AO153" s="86">
        <f t="shared" si="450"/>
        <v>59.4</v>
      </c>
      <c r="AP153" s="72"/>
      <c r="AQ153" s="84">
        <f t="shared" si="451"/>
        <v>14.305</v>
      </c>
      <c r="AR153" s="84">
        <f t="shared" si="452"/>
        <v>253.308</v>
      </c>
      <c r="AS153" s="72"/>
      <c r="AT153" s="72"/>
      <c r="AU153" s="114"/>
    </row>
    <row r="154">
      <c r="A154" s="80">
        <v>5.0</v>
      </c>
      <c r="B154" s="81" t="s">
        <v>110</v>
      </c>
      <c r="C154" s="81">
        <v>1000.0</v>
      </c>
      <c r="D154" s="80">
        <v>22.0</v>
      </c>
      <c r="E154" s="87">
        <f>$E$23</f>
        <v>2</v>
      </c>
      <c r="F154" s="83"/>
      <c r="G154" s="83">
        <f t="shared" si="432"/>
        <v>44</v>
      </c>
      <c r="H154" s="84">
        <f t="shared" si="433"/>
        <v>2000</v>
      </c>
      <c r="I154" s="84">
        <f t="shared" si="434"/>
        <v>44000</v>
      </c>
      <c r="J154" s="84">
        <f t="shared" ref="J154:J155" si="454">G154*$J$6</f>
        <v>41.8</v>
      </c>
      <c r="K154" s="84"/>
      <c r="L154" s="84">
        <f>G154*$L$6</f>
        <v>66</v>
      </c>
      <c r="M154" s="84">
        <f>G154*$M$6</f>
        <v>6.6</v>
      </c>
      <c r="N154" s="84">
        <f>G154*$N$6</f>
        <v>80.96</v>
      </c>
      <c r="O154" s="84">
        <f t="shared" ref="O154:O157" si="455">G154*$O$6</f>
        <v>4.4</v>
      </c>
      <c r="P154" s="84"/>
      <c r="Q154" s="84">
        <f t="shared" si="436"/>
        <v>3.08</v>
      </c>
      <c r="R154" s="84">
        <f t="shared" si="437"/>
        <v>4.4</v>
      </c>
      <c r="S154" s="84"/>
      <c r="T154" s="84"/>
      <c r="U154" s="85">
        <f t="shared" si="440"/>
        <v>0.044</v>
      </c>
      <c r="V154" s="84">
        <f t="shared" si="441"/>
        <v>1.54</v>
      </c>
      <c r="W154" s="84">
        <f t="shared" si="442"/>
        <v>45.54</v>
      </c>
      <c r="X154" s="72"/>
      <c r="Y154" s="84">
        <f t="shared" ref="Y154:Y155" si="456">J154+L154+M154+N154+O154+Q154+R154+W154</f>
        <v>252.78</v>
      </c>
      <c r="Z154" s="72"/>
      <c r="AA154" s="72"/>
      <c r="AB154" s="72"/>
      <c r="AC154" s="72"/>
      <c r="AD154" s="72"/>
      <c r="AE154" s="72"/>
      <c r="AF154" s="84">
        <f t="shared" si="444"/>
        <v>44000</v>
      </c>
      <c r="AG154" s="84">
        <f t="shared" si="445"/>
        <v>43954.46</v>
      </c>
      <c r="AH154" s="72"/>
      <c r="AI154" s="84">
        <f t="shared" si="446"/>
        <v>351.56</v>
      </c>
      <c r="AJ154" s="84">
        <f t="shared" si="447"/>
        <v>704</v>
      </c>
      <c r="AK154" s="72"/>
      <c r="AL154" s="86">
        <f t="shared" ref="AL154:AM154" si="453">AI154-AN154</f>
        <v>338.36</v>
      </c>
      <c r="AM154" s="86">
        <f t="shared" si="453"/>
        <v>506</v>
      </c>
      <c r="AN154" s="86">
        <f t="shared" si="449"/>
        <v>13.2</v>
      </c>
      <c r="AO154" s="86">
        <f t="shared" si="450"/>
        <v>198</v>
      </c>
      <c r="AP154" s="72"/>
      <c r="AQ154" s="84">
        <f t="shared" si="451"/>
        <v>5.745</v>
      </c>
      <c r="AR154" s="84">
        <f t="shared" si="452"/>
        <v>844.36</v>
      </c>
      <c r="AS154" s="72"/>
      <c r="AT154" s="72"/>
      <c r="AU154" s="114"/>
    </row>
    <row r="155">
      <c r="A155" s="80">
        <v>5.0</v>
      </c>
      <c r="B155" s="81" t="s">
        <v>111</v>
      </c>
      <c r="C155" s="81">
        <v>1000.0</v>
      </c>
      <c r="D155" s="80">
        <v>22.0</v>
      </c>
      <c r="E155" s="87">
        <f>E154*Calculation!$D$43*F155</f>
        <v>0.6</v>
      </c>
      <c r="F155" s="83">
        <f>A155-1</f>
        <v>4</v>
      </c>
      <c r="G155" s="83">
        <f t="shared" si="432"/>
        <v>13.2</v>
      </c>
      <c r="H155" s="84">
        <f t="shared" si="433"/>
        <v>600</v>
      </c>
      <c r="I155" s="84">
        <f t="shared" si="434"/>
        <v>13200</v>
      </c>
      <c r="J155" s="84">
        <f t="shared" si="454"/>
        <v>12.54</v>
      </c>
      <c r="K155" s="84"/>
      <c r="L155" s="84"/>
      <c r="M155" s="84"/>
      <c r="N155" s="84"/>
      <c r="O155" s="84">
        <f t="shared" si="455"/>
        <v>1.32</v>
      </c>
      <c r="P155" s="84"/>
      <c r="Q155" s="84">
        <f t="shared" si="436"/>
        <v>0.924</v>
      </c>
      <c r="R155" s="84">
        <f t="shared" si="437"/>
        <v>1.32</v>
      </c>
      <c r="S155" s="84"/>
      <c r="T155" s="84"/>
      <c r="U155" s="85">
        <f t="shared" si="440"/>
        <v>0.0132</v>
      </c>
      <c r="V155" s="84">
        <f t="shared" si="441"/>
        <v>0.462</v>
      </c>
      <c r="W155" s="84">
        <f t="shared" si="442"/>
        <v>13.662</v>
      </c>
      <c r="X155" s="72"/>
      <c r="Y155" s="84">
        <f t="shared" si="456"/>
        <v>29.766</v>
      </c>
      <c r="Z155" s="72"/>
      <c r="AA155" s="72"/>
      <c r="AB155" s="72"/>
      <c r="AC155" s="72"/>
      <c r="AD155" s="72"/>
      <c r="AE155" s="72"/>
      <c r="AF155" s="84">
        <f t="shared" si="444"/>
        <v>13200</v>
      </c>
      <c r="AG155" s="84">
        <f t="shared" si="445"/>
        <v>13186.338</v>
      </c>
      <c r="AH155" s="72"/>
      <c r="AI155" s="84">
        <f t="shared" si="446"/>
        <v>105.468</v>
      </c>
      <c r="AJ155" s="84">
        <f t="shared" si="447"/>
        <v>211.2</v>
      </c>
      <c r="AK155" s="72"/>
      <c r="AL155" s="86">
        <f t="shared" ref="AL155:AM155" si="457">AI155-AN155</f>
        <v>101.508</v>
      </c>
      <c r="AM155" s="86">
        <f t="shared" si="457"/>
        <v>151.8</v>
      </c>
      <c r="AN155" s="86">
        <f t="shared" si="449"/>
        <v>3.96</v>
      </c>
      <c r="AO155" s="86">
        <f t="shared" si="450"/>
        <v>59.4</v>
      </c>
      <c r="AP155" s="72"/>
      <c r="AQ155" s="84">
        <f t="shared" si="451"/>
        <v>2.255</v>
      </c>
      <c r="AR155" s="84">
        <f t="shared" si="452"/>
        <v>253.308</v>
      </c>
      <c r="AS155" s="72"/>
      <c r="AT155" s="72"/>
      <c r="AU155" s="114"/>
    </row>
    <row r="156">
      <c r="A156" s="80">
        <v>5.0</v>
      </c>
      <c r="B156" s="81" t="s">
        <v>112</v>
      </c>
      <c r="C156" s="81">
        <v>1000.0</v>
      </c>
      <c r="D156" s="80">
        <v>22.0</v>
      </c>
      <c r="E156" s="87">
        <f>$E$23</f>
        <v>2</v>
      </c>
      <c r="F156" s="83"/>
      <c r="G156" s="83">
        <f t="shared" si="432"/>
        <v>44</v>
      </c>
      <c r="H156" s="84">
        <f t="shared" si="433"/>
        <v>2000</v>
      </c>
      <c r="I156" s="84">
        <f t="shared" si="434"/>
        <v>44000</v>
      </c>
      <c r="J156" s="84"/>
      <c r="K156" s="84">
        <f t="shared" ref="K156:K157" si="459">G156*$K$6</f>
        <v>33</v>
      </c>
      <c r="L156" s="84">
        <f>G156*$L$6</f>
        <v>66</v>
      </c>
      <c r="M156" s="84">
        <f>G156*$M$6</f>
        <v>6.6</v>
      </c>
      <c r="N156" s="84">
        <f>G156*$N$6</f>
        <v>80.96</v>
      </c>
      <c r="O156" s="84">
        <f t="shared" si="455"/>
        <v>4.4</v>
      </c>
      <c r="P156" s="84"/>
      <c r="Q156" s="84">
        <f t="shared" si="436"/>
        <v>3.08</v>
      </c>
      <c r="R156" s="84">
        <f t="shared" si="437"/>
        <v>4.4</v>
      </c>
      <c r="S156" s="84"/>
      <c r="T156" s="84"/>
      <c r="U156" s="85">
        <f t="shared" si="440"/>
        <v>0.044</v>
      </c>
      <c r="V156" s="84">
        <f t="shared" si="441"/>
        <v>1.54</v>
      </c>
      <c r="W156" s="84">
        <f t="shared" si="442"/>
        <v>45.54</v>
      </c>
      <c r="X156" s="72"/>
      <c r="Y156" s="84">
        <f t="shared" ref="Y156:Y157" si="460">K156+L156+M156+N156+O156+Q156+R156+W156</f>
        <v>243.98</v>
      </c>
      <c r="Z156" s="72"/>
      <c r="AA156" s="72"/>
      <c r="AB156" s="72"/>
      <c r="AC156" s="72"/>
      <c r="AD156" s="72"/>
      <c r="AE156" s="72"/>
      <c r="AF156" s="84">
        <f t="shared" si="444"/>
        <v>44000</v>
      </c>
      <c r="AG156" s="84">
        <f t="shared" si="445"/>
        <v>43954.46</v>
      </c>
      <c r="AH156" s="72"/>
      <c r="AI156" s="84">
        <f t="shared" si="446"/>
        <v>351.56</v>
      </c>
      <c r="AJ156" s="84">
        <f t="shared" si="447"/>
        <v>704</v>
      </c>
      <c r="AK156" s="72"/>
      <c r="AL156" s="86">
        <f t="shared" ref="AL156:AM156" si="458">AI156-AN156</f>
        <v>338.36</v>
      </c>
      <c r="AM156" s="86">
        <f t="shared" si="458"/>
        <v>506</v>
      </c>
      <c r="AN156" s="86">
        <f t="shared" si="449"/>
        <v>13.2</v>
      </c>
      <c r="AO156" s="86">
        <f t="shared" si="450"/>
        <v>198</v>
      </c>
      <c r="AP156" s="72"/>
      <c r="AQ156" s="84">
        <f t="shared" si="451"/>
        <v>5.545</v>
      </c>
      <c r="AR156" s="84">
        <f t="shared" si="452"/>
        <v>844.36</v>
      </c>
      <c r="AS156" s="72"/>
      <c r="AT156" s="72"/>
      <c r="AU156" s="114"/>
    </row>
    <row r="157">
      <c r="A157" s="80">
        <v>5.0</v>
      </c>
      <c r="B157" s="81" t="s">
        <v>113</v>
      </c>
      <c r="C157" s="81">
        <v>1000.0</v>
      </c>
      <c r="D157" s="80">
        <v>22.0</v>
      </c>
      <c r="E157" s="87">
        <f>E156*Calculation!$D$43*F157</f>
        <v>0.6</v>
      </c>
      <c r="F157" s="83">
        <f>A157-1</f>
        <v>4</v>
      </c>
      <c r="G157" s="83">
        <f t="shared" si="432"/>
        <v>13.2</v>
      </c>
      <c r="H157" s="84">
        <f t="shared" si="433"/>
        <v>600</v>
      </c>
      <c r="I157" s="84">
        <f t="shared" si="434"/>
        <v>13200</v>
      </c>
      <c r="J157" s="84"/>
      <c r="K157" s="84">
        <f t="shared" si="459"/>
        <v>9.9</v>
      </c>
      <c r="L157" s="84"/>
      <c r="M157" s="84"/>
      <c r="N157" s="84"/>
      <c r="O157" s="84">
        <f t="shared" si="455"/>
        <v>1.32</v>
      </c>
      <c r="P157" s="84"/>
      <c r="Q157" s="84">
        <f t="shared" si="436"/>
        <v>0.924</v>
      </c>
      <c r="R157" s="84">
        <f t="shared" si="437"/>
        <v>1.32</v>
      </c>
      <c r="S157" s="84"/>
      <c r="T157" s="84"/>
      <c r="U157" s="85">
        <f t="shared" si="440"/>
        <v>0.0132</v>
      </c>
      <c r="V157" s="84">
        <f t="shared" si="441"/>
        <v>0.462</v>
      </c>
      <c r="W157" s="84">
        <f t="shared" si="442"/>
        <v>13.662</v>
      </c>
      <c r="X157" s="72"/>
      <c r="Y157" s="84">
        <f t="shared" si="460"/>
        <v>27.126</v>
      </c>
      <c r="Z157" s="72"/>
      <c r="AA157" s="72"/>
      <c r="AB157" s="72"/>
      <c r="AC157" s="72"/>
      <c r="AD157" s="72"/>
      <c r="AE157" s="72"/>
      <c r="AF157" s="84">
        <f t="shared" si="444"/>
        <v>13200</v>
      </c>
      <c r="AG157" s="84">
        <f t="shared" si="445"/>
        <v>13186.338</v>
      </c>
      <c r="AH157" s="72"/>
      <c r="AI157" s="84">
        <f t="shared" si="446"/>
        <v>105.468</v>
      </c>
      <c r="AJ157" s="84">
        <f t="shared" si="447"/>
        <v>211.2</v>
      </c>
      <c r="AK157" s="72"/>
      <c r="AL157" s="86">
        <f t="shared" ref="AL157:AM157" si="461">AI157-AN157</f>
        <v>101.508</v>
      </c>
      <c r="AM157" s="86">
        <f t="shared" si="461"/>
        <v>151.8</v>
      </c>
      <c r="AN157" s="86">
        <f t="shared" si="449"/>
        <v>3.96</v>
      </c>
      <c r="AO157" s="86">
        <f t="shared" si="450"/>
        <v>59.4</v>
      </c>
      <c r="AP157" s="72"/>
      <c r="AQ157" s="84">
        <f t="shared" si="451"/>
        <v>2.055</v>
      </c>
      <c r="AR157" s="84">
        <f t="shared" si="452"/>
        <v>253.308</v>
      </c>
      <c r="AS157" s="72"/>
      <c r="AT157" s="72"/>
      <c r="AU157" s="114"/>
    </row>
    <row r="158">
      <c r="A158" s="88"/>
      <c r="B158" s="89"/>
      <c r="C158" s="73"/>
      <c r="D158" s="106"/>
      <c r="E158" s="107"/>
      <c r="F158" s="76"/>
      <c r="G158" s="76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7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8"/>
      <c r="AM158" s="78"/>
      <c r="AN158" s="78"/>
      <c r="AO158" s="78"/>
      <c r="AP158" s="72"/>
      <c r="AQ158" s="72"/>
      <c r="AR158" s="72"/>
      <c r="AS158" s="72"/>
      <c r="AT158" s="72"/>
      <c r="AU158" s="114"/>
    </row>
    <row r="159">
      <c r="A159" s="88"/>
      <c r="B159" s="108" t="s">
        <v>105</v>
      </c>
      <c r="C159" s="73"/>
      <c r="D159" s="106"/>
      <c r="E159" s="107"/>
      <c r="F159" s="76"/>
      <c r="G159" s="76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7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8"/>
      <c r="AM159" s="78"/>
      <c r="AN159" s="78"/>
      <c r="AO159" s="78"/>
      <c r="AP159" s="72"/>
      <c r="AQ159" s="72"/>
      <c r="AR159" s="72"/>
      <c r="AS159" s="72"/>
      <c r="AT159" s="72"/>
      <c r="AU159" s="114"/>
    </row>
    <row r="160">
      <c r="A160" s="88"/>
      <c r="B160" s="108" t="s">
        <v>106</v>
      </c>
      <c r="C160" s="73"/>
      <c r="D160" s="106"/>
      <c r="E160" s="107"/>
      <c r="F160" s="76"/>
      <c r="G160" s="76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7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8"/>
      <c r="AM160" s="78"/>
      <c r="AN160" s="78"/>
      <c r="AO160" s="78"/>
      <c r="AP160" s="72"/>
      <c r="AQ160" s="72"/>
      <c r="AR160" s="72"/>
      <c r="AS160" s="72"/>
      <c r="AT160" s="72"/>
      <c r="AU160" s="114"/>
    </row>
    <row r="161">
      <c r="A161" s="88"/>
      <c r="B161" s="108" t="s">
        <v>107</v>
      </c>
      <c r="C161" s="73"/>
      <c r="D161" s="106"/>
      <c r="E161" s="107"/>
      <c r="F161" s="76"/>
      <c r="G161" s="76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7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8"/>
      <c r="AM161" s="78"/>
      <c r="AN161" s="78"/>
      <c r="AO161" s="78"/>
      <c r="AP161" s="72"/>
      <c r="AQ161" s="72"/>
      <c r="AR161" s="72"/>
      <c r="AS161" s="72"/>
      <c r="AT161" s="72"/>
      <c r="AU161" s="114"/>
    </row>
    <row r="162">
      <c r="A162" s="88"/>
      <c r="B162" s="108"/>
      <c r="C162" s="73"/>
      <c r="D162" s="106"/>
      <c r="E162" s="107"/>
      <c r="F162" s="76"/>
      <c r="G162" s="76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7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8"/>
      <c r="AM162" s="78"/>
      <c r="AN162" s="78"/>
      <c r="AO162" s="78"/>
      <c r="AP162" s="72"/>
      <c r="AQ162" s="72"/>
      <c r="AR162" s="72"/>
      <c r="AS162" s="72"/>
      <c r="AT162" s="72"/>
      <c r="AU162" s="114"/>
    </row>
    <row r="163">
      <c r="A163" s="88"/>
      <c r="B163" s="109" t="s">
        <v>42</v>
      </c>
      <c r="C163" s="73"/>
      <c r="D163" s="106"/>
      <c r="E163" s="107"/>
      <c r="F163" s="120"/>
      <c r="G163" s="121">
        <f t="shared" ref="G163:W163" si="462">SUM(G136:G157)</f>
        <v>1458.6</v>
      </c>
      <c r="H163" s="84">
        <f t="shared" si="462"/>
        <v>25350</v>
      </c>
      <c r="I163" s="84">
        <f t="shared" si="462"/>
        <v>557700</v>
      </c>
      <c r="J163" s="84">
        <f t="shared" si="462"/>
        <v>461.89</v>
      </c>
      <c r="K163" s="84">
        <f t="shared" si="462"/>
        <v>364.65</v>
      </c>
      <c r="L163" s="84">
        <f t="shared" si="462"/>
        <v>1683</v>
      </c>
      <c r="M163" s="84">
        <f t="shared" si="462"/>
        <v>168.3</v>
      </c>
      <c r="N163" s="84">
        <f t="shared" si="462"/>
        <v>1376.32</v>
      </c>
      <c r="O163" s="84">
        <f t="shared" si="462"/>
        <v>97.24</v>
      </c>
      <c r="P163" s="84">
        <f t="shared" si="462"/>
        <v>48.62</v>
      </c>
      <c r="Q163" s="84">
        <f t="shared" si="462"/>
        <v>102.102</v>
      </c>
      <c r="R163" s="84">
        <f t="shared" si="462"/>
        <v>145.86</v>
      </c>
      <c r="S163" s="84">
        <f t="shared" si="462"/>
        <v>2323.75</v>
      </c>
      <c r="T163" s="84">
        <f t="shared" si="462"/>
        <v>243.1</v>
      </c>
      <c r="U163" s="84">
        <f t="shared" si="462"/>
        <v>1.4586</v>
      </c>
      <c r="V163" s="84">
        <f t="shared" si="462"/>
        <v>51.051</v>
      </c>
      <c r="W163" s="84">
        <f t="shared" si="462"/>
        <v>608.751</v>
      </c>
      <c r="X163" s="72"/>
      <c r="Y163" s="84">
        <f>SUM(Y136:Y157)</f>
        <v>7623.583</v>
      </c>
      <c r="Z163" s="110">
        <f>$Z$6*$Z$7</f>
        <v>220</v>
      </c>
      <c r="AA163" s="110">
        <f>$AA$6*$AA$7</f>
        <v>60</v>
      </c>
      <c r="AB163" s="72"/>
      <c r="AC163" s="110">
        <f>AA163+Z163+Y163</f>
        <v>7903.583</v>
      </c>
      <c r="AD163" s="84">
        <f>$AD$6</f>
        <v>2550</v>
      </c>
      <c r="AE163" s="110">
        <f>AD163+AC163</f>
        <v>10453.583</v>
      </c>
      <c r="AF163" s="110">
        <f t="shared" ref="AF163:AG163" si="463">SUM(AF136:AF156)</f>
        <v>544500</v>
      </c>
      <c r="AG163" s="110">
        <f t="shared" si="463"/>
        <v>543904.911</v>
      </c>
      <c r="AH163" s="72"/>
      <c r="AI163" s="110">
        <f t="shared" ref="AI163:AJ163" si="464">SUM(AI136:AI156)</f>
        <v>11548.746</v>
      </c>
      <c r="AJ163" s="110">
        <f t="shared" si="464"/>
        <v>8712</v>
      </c>
      <c r="AK163" s="72"/>
      <c r="AL163" s="86">
        <f t="shared" ref="AL163:AO163" si="465">SUM(AL136:AL156)</f>
        <v>11115.126</v>
      </c>
      <c r="AM163" s="86">
        <f t="shared" si="465"/>
        <v>6261.75</v>
      </c>
      <c r="AN163" s="86">
        <f t="shared" si="465"/>
        <v>433.62</v>
      </c>
      <c r="AO163" s="86">
        <f t="shared" si="465"/>
        <v>2450.25</v>
      </c>
      <c r="AP163" s="72"/>
      <c r="AQ163" s="72"/>
      <c r="AR163" s="86">
        <f>SUM(AR136:AR156)</f>
        <v>17376.876</v>
      </c>
      <c r="AS163" s="86">
        <f>AR163-AE163</f>
        <v>6923.293</v>
      </c>
      <c r="AT163" s="78"/>
      <c r="AU163" s="114"/>
    </row>
    <row r="164">
      <c r="A164" s="88"/>
      <c r="B164" s="89"/>
      <c r="C164" s="73"/>
      <c r="D164" s="106"/>
      <c r="E164" s="107"/>
      <c r="F164" s="76"/>
      <c r="G164" s="76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7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8"/>
      <c r="AM164" s="78"/>
      <c r="AN164" s="78"/>
      <c r="AO164" s="78"/>
      <c r="AP164" s="72"/>
      <c r="AQ164" s="72"/>
      <c r="AR164" s="72"/>
      <c r="AS164" s="72"/>
      <c r="AT164" s="72"/>
      <c r="AU164" s="114"/>
    </row>
    <row r="165">
      <c r="A165" s="114"/>
      <c r="B165" s="114"/>
      <c r="C165" s="114"/>
      <c r="D165" s="114"/>
      <c r="E165" s="115"/>
      <c r="F165" s="115"/>
      <c r="G165" s="115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6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</row>
    <row r="166">
      <c r="A166" s="114"/>
      <c r="B166" s="114"/>
      <c r="C166" s="114"/>
      <c r="D166" s="114"/>
      <c r="E166" s="115"/>
      <c r="F166" s="115"/>
      <c r="G166" s="115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6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</row>
    <row r="167">
      <c r="A167" s="117"/>
      <c r="B167" s="117"/>
      <c r="C167" s="117"/>
      <c r="D167" s="117"/>
      <c r="E167" s="118"/>
      <c r="F167" s="118"/>
      <c r="G167" s="118"/>
      <c r="H167" s="117"/>
      <c r="I167" s="117"/>
      <c r="J167" s="117"/>
      <c r="K167" s="117"/>
      <c r="L167" s="117"/>
      <c r="M167" s="117"/>
      <c r="N167" s="117"/>
      <c r="O167" s="117"/>
      <c r="P167" s="117"/>
      <c r="Q167" s="117"/>
      <c r="R167" s="117"/>
      <c r="S167" s="117"/>
      <c r="T167" s="117"/>
      <c r="U167" s="119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66"/>
    </row>
    <row r="168">
      <c r="A168" s="72"/>
      <c r="B168" s="79" t="s">
        <v>99</v>
      </c>
      <c r="C168" s="73"/>
      <c r="D168" s="74"/>
      <c r="E168" s="75"/>
      <c r="F168" s="76"/>
      <c r="G168" s="76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7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8"/>
      <c r="AM168" s="78"/>
      <c r="AN168" s="78"/>
      <c r="AO168" s="78"/>
      <c r="AP168" s="72"/>
      <c r="AQ168" s="72"/>
      <c r="AR168" s="72"/>
      <c r="AS168" s="72"/>
      <c r="AT168" s="72"/>
      <c r="AU168" s="66"/>
    </row>
    <row r="169">
      <c r="A169" s="80">
        <v>6.0</v>
      </c>
      <c r="B169" s="81" t="s">
        <v>108</v>
      </c>
      <c r="C169" s="81">
        <v>200.0</v>
      </c>
      <c r="D169" s="80">
        <v>22.0</v>
      </c>
      <c r="E169" s="87">
        <f>$E$13</f>
        <v>10</v>
      </c>
      <c r="F169" s="83"/>
      <c r="G169" s="83">
        <f t="shared" ref="G169:G174" si="467">E169*D169</f>
        <v>220</v>
      </c>
      <c r="H169" s="84">
        <f t="shared" ref="H169:H174" si="468">E169*C169</f>
        <v>2000</v>
      </c>
      <c r="I169" s="84">
        <f t="shared" ref="I169:I174" si="469">H169*D169</f>
        <v>44000</v>
      </c>
      <c r="J169" s="84"/>
      <c r="K169" s="84"/>
      <c r="L169" s="84">
        <f>G169*$L$6</f>
        <v>330</v>
      </c>
      <c r="M169" s="84">
        <f>G169*$M$6</f>
        <v>33</v>
      </c>
      <c r="N169" s="84"/>
      <c r="O169" s="84"/>
      <c r="P169" s="84">
        <f t="shared" ref="P169:P170" si="470">G169*$P$6</f>
        <v>22</v>
      </c>
      <c r="Q169" s="84">
        <f t="shared" ref="Q169:Q174" si="471">G169*$Q$6</f>
        <v>15.4</v>
      </c>
      <c r="R169" s="84">
        <f t="shared" ref="R169:R174" si="472">G169*$R$6</f>
        <v>22</v>
      </c>
      <c r="S169" s="84">
        <f t="shared" ref="S169:S170" si="473">I169*$S$6</f>
        <v>550</v>
      </c>
      <c r="T169" s="84">
        <f t="shared" ref="T169:T170" si="474">G169*$T$6</f>
        <v>110</v>
      </c>
      <c r="U169" s="85">
        <f t="shared" ref="U169:U174" si="475">G169*$U$6</f>
        <v>0.22</v>
      </c>
      <c r="V169" s="84">
        <f t="shared" ref="V169:V174" si="476">U169*$V$6</f>
        <v>7.7</v>
      </c>
      <c r="W169" s="84">
        <f t="shared" ref="W169:W174" si="477">(U169*C169)+V169</f>
        <v>51.7</v>
      </c>
      <c r="X169" s="72"/>
      <c r="Y169" s="84">
        <f t="shared" ref="Y169:Y170" si="478">L169+M169+P169+Q169+R169+S169+T169+W169</f>
        <v>1134.1</v>
      </c>
      <c r="Z169" s="72"/>
      <c r="AA169" s="72"/>
      <c r="AB169" s="72"/>
      <c r="AC169" s="72"/>
      <c r="AD169" s="72"/>
      <c r="AE169" s="72"/>
      <c r="AF169" s="84">
        <f t="shared" ref="AF169:AF174" si="479">I169</f>
        <v>44000</v>
      </c>
      <c r="AG169" s="84">
        <f t="shared" ref="AG169:AG174" si="480">AF169-W169</f>
        <v>43948.3</v>
      </c>
      <c r="AH169" s="72"/>
      <c r="AI169" s="84">
        <f t="shared" ref="AI169:AI174" si="481">G169*$AI$6</f>
        <v>1757.8</v>
      </c>
      <c r="AJ169" s="84">
        <f t="shared" ref="AJ169:AJ174" si="482">I169*$AJ$6</f>
        <v>704</v>
      </c>
      <c r="AK169" s="72"/>
      <c r="AL169" s="86">
        <f t="shared" ref="AL169:AM169" si="466">AI169-AN169</f>
        <v>1691.8</v>
      </c>
      <c r="AM169" s="86">
        <f t="shared" si="466"/>
        <v>506</v>
      </c>
      <c r="AN169" s="86">
        <f t="shared" ref="AN169:AN174" si="484">G169*$AN$6</f>
        <v>66</v>
      </c>
      <c r="AO169" s="86">
        <f t="shared" ref="AO169:AO174" si="485">I169*$AO$6</f>
        <v>198</v>
      </c>
      <c r="AP169" s="72"/>
      <c r="AQ169" s="84">
        <f t="shared" ref="AQ169:AQ174" si="486">Y169/G169</f>
        <v>5.155</v>
      </c>
      <c r="AR169" s="84">
        <f t="shared" ref="AR169:AR174" si="487">AL169+AM169</f>
        <v>2197.8</v>
      </c>
      <c r="AS169" s="72"/>
      <c r="AT169" s="72"/>
      <c r="AU169" s="114"/>
    </row>
    <row r="170">
      <c r="A170" s="80">
        <v>6.0</v>
      </c>
      <c r="B170" s="81" t="s">
        <v>109</v>
      </c>
      <c r="C170" s="81">
        <v>200.0</v>
      </c>
      <c r="D170" s="80">
        <v>22.0</v>
      </c>
      <c r="E170" s="87">
        <f>E169*Calculation!$D$43*F170</f>
        <v>3.75</v>
      </c>
      <c r="F170" s="83">
        <f>A170-1</f>
        <v>5</v>
      </c>
      <c r="G170" s="83">
        <f t="shared" si="467"/>
        <v>82.5</v>
      </c>
      <c r="H170" s="84">
        <f t="shared" si="468"/>
        <v>750</v>
      </c>
      <c r="I170" s="84">
        <f t="shared" si="469"/>
        <v>16500</v>
      </c>
      <c r="J170" s="84"/>
      <c r="K170" s="84"/>
      <c r="L170" s="84"/>
      <c r="M170" s="84"/>
      <c r="N170" s="84"/>
      <c r="O170" s="84"/>
      <c r="P170" s="84">
        <f t="shared" si="470"/>
        <v>8.25</v>
      </c>
      <c r="Q170" s="84">
        <f t="shared" si="471"/>
        <v>5.775</v>
      </c>
      <c r="R170" s="84">
        <f t="shared" si="472"/>
        <v>8.25</v>
      </c>
      <c r="S170" s="84">
        <f t="shared" si="473"/>
        <v>206.25</v>
      </c>
      <c r="T170" s="84">
        <f t="shared" si="474"/>
        <v>41.25</v>
      </c>
      <c r="U170" s="85">
        <f t="shared" si="475"/>
        <v>0.0825</v>
      </c>
      <c r="V170" s="84">
        <f t="shared" si="476"/>
        <v>2.8875</v>
      </c>
      <c r="W170" s="84">
        <f t="shared" si="477"/>
        <v>19.3875</v>
      </c>
      <c r="X170" s="72"/>
      <c r="Y170" s="84">
        <f t="shared" si="478"/>
        <v>289.1625</v>
      </c>
      <c r="Z170" s="72"/>
      <c r="AA170" s="72"/>
      <c r="AB170" s="72"/>
      <c r="AC170" s="72"/>
      <c r="AD170" s="72"/>
      <c r="AE170" s="72"/>
      <c r="AF170" s="84">
        <f t="shared" si="479"/>
        <v>16500</v>
      </c>
      <c r="AG170" s="84">
        <f t="shared" si="480"/>
        <v>16480.6125</v>
      </c>
      <c r="AH170" s="72"/>
      <c r="AI170" s="84">
        <f t="shared" si="481"/>
        <v>659.175</v>
      </c>
      <c r="AJ170" s="84">
        <f t="shared" si="482"/>
        <v>264</v>
      </c>
      <c r="AK170" s="72"/>
      <c r="AL170" s="86">
        <f t="shared" ref="AL170:AM170" si="483">AI170-AN170</f>
        <v>634.425</v>
      </c>
      <c r="AM170" s="86">
        <f t="shared" si="483"/>
        <v>189.75</v>
      </c>
      <c r="AN170" s="86">
        <f t="shared" si="484"/>
        <v>24.75</v>
      </c>
      <c r="AO170" s="86">
        <f t="shared" si="485"/>
        <v>74.25</v>
      </c>
      <c r="AP170" s="72"/>
      <c r="AQ170" s="84">
        <f t="shared" si="486"/>
        <v>3.505</v>
      </c>
      <c r="AR170" s="84">
        <f t="shared" si="487"/>
        <v>824.175</v>
      </c>
      <c r="AS170" s="72"/>
      <c r="AT170" s="72"/>
      <c r="AU170" s="114"/>
    </row>
    <row r="171">
      <c r="A171" s="80">
        <v>6.0</v>
      </c>
      <c r="B171" s="81" t="s">
        <v>110</v>
      </c>
      <c r="C171" s="81">
        <v>200.0</v>
      </c>
      <c r="D171" s="80">
        <v>22.0</v>
      </c>
      <c r="E171" s="87">
        <f>$E$13</f>
        <v>10</v>
      </c>
      <c r="F171" s="83"/>
      <c r="G171" s="83">
        <f t="shared" si="467"/>
        <v>220</v>
      </c>
      <c r="H171" s="84">
        <f t="shared" si="468"/>
        <v>2000</v>
      </c>
      <c r="I171" s="84">
        <f t="shared" si="469"/>
        <v>44000</v>
      </c>
      <c r="J171" s="84">
        <f t="shared" ref="J171:J172" si="489">G171*$J$6</f>
        <v>209</v>
      </c>
      <c r="K171" s="84"/>
      <c r="L171" s="84">
        <f>G171*$L$6</f>
        <v>330</v>
      </c>
      <c r="M171" s="84">
        <f>G171*$M$6</f>
        <v>33</v>
      </c>
      <c r="N171" s="84">
        <f>G171*$N$6</f>
        <v>404.8</v>
      </c>
      <c r="O171" s="84">
        <f t="shared" ref="O171:O174" si="490">G171*$O$6</f>
        <v>22</v>
      </c>
      <c r="P171" s="84"/>
      <c r="Q171" s="84">
        <f t="shared" si="471"/>
        <v>15.4</v>
      </c>
      <c r="R171" s="84">
        <f t="shared" si="472"/>
        <v>22</v>
      </c>
      <c r="S171" s="84"/>
      <c r="T171" s="84"/>
      <c r="U171" s="85">
        <f t="shared" si="475"/>
        <v>0.22</v>
      </c>
      <c r="V171" s="84">
        <f t="shared" si="476"/>
        <v>7.7</v>
      </c>
      <c r="W171" s="84">
        <f t="shared" si="477"/>
        <v>51.7</v>
      </c>
      <c r="X171" s="72"/>
      <c r="Y171" s="84">
        <f t="shared" ref="Y171:Y172" si="491">J171+L171+M171+N171+O171+Q171+R171+W171</f>
        <v>1087.9</v>
      </c>
      <c r="Z171" s="72"/>
      <c r="AA171" s="72"/>
      <c r="AB171" s="72"/>
      <c r="AC171" s="72"/>
      <c r="AD171" s="72"/>
      <c r="AE171" s="72"/>
      <c r="AF171" s="84">
        <f t="shared" si="479"/>
        <v>44000</v>
      </c>
      <c r="AG171" s="84">
        <f t="shared" si="480"/>
        <v>43948.3</v>
      </c>
      <c r="AH171" s="72"/>
      <c r="AI171" s="84">
        <f t="shared" si="481"/>
        <v>1757.8</v>
      </c>
      <c r="AJ171" s="84">
        <f t="shared" si="482"/>
        <v>704</v>
      </c>
      <c r="AK171" s="72"/>
      <c r="AL171" s="86">
        <f t="shared" ref="AL171:AM171" si="488">AI171-AN171</f>
        <v>1691.8</v>
      </c>
      <c r="AM171" s="86">
        <f t="shared" si="488"/>
        <v>506</v>
      </c>
      <c r="AN171" s="86">
        <f t="shared" si="484"/>
        <v>66</v>
      </c>
      <c r="AO171" s="86">
        <f t="shared" si="485"/>
        <v>198</v>
      </c>
      <c r="AP171" s="72"/>
      <c r="AQ171" s="84">
        <f t="shared" si="486"/>
        <v>4.945</v>
      </c>
      <c r="AR171" s="84">
        <f t="shared" si="487"/>
        <v>2197.8</v>
      </c>
      <c r="AS171" s="72"/>
      <c r="AT171" s="72"/>
      <c r="AU171" s="114"/>
    </row>
    <row r="172">
      <c r="A172" s="80">
        <v>6.0</v>
      </c>
      <c r="B172" s="81" t="s">
        <v>111</v>
      </c>
      <c r="C172" s="81">
        <v>200.0</v>
      </c>
      <c r="D172" s="80">
        <v>22.0</v>
      </c>
      <c r="E172" s="87">
        <f>E171*Calculation!$D$43*F172</f>
        <v>3.75</v>
      </c>
      <c r="F172" s="83">
        <f>A172-1</f>
        <v>5</v>
      </c>
      <c r="G172" s="83">
        <f t="shared" si="467"/>
        <v>82.5</v>
      </c>
      <c r="H172" s="84">
        <f t="shared" si="468"/>
        <v>750</v>
      </c>
      <c r="I172" s="84">
        <f t="shared" si="469"/>
        <v>16500</v>
      </c>
      <c r="J172" s="84">
        <f t="shared" si="489"/>
        <v>78.375</v>
      </c>
      <c r="K172" s="84"/>
      <c r="L172" s="84"/>
      <c r="M172" s="84"/>
      <c r="N172" s="84"/>
      <c r="O172" s="84">
        <f t="shared" si="490"/>
        <v>8.25</v>
      </c>
      <c r="P172" s="84"/>
      <c r="Q172" s="84">
        <f t="shared" si="471"/>
        <v>5.775</v>
      </c>
      <c r="R172" s="84">
        <f t="shared" si="472"/>
        <v>8.25</v>
      </c>
      <c r="S172" s="84"/>
      <c r="T172" s="84"/>
      <c r="U172" s="85">
        <f t="shared" si="475"/>
        <v>0.0825</v>
      </c>
      <c r="V172" s="84">
        <f t="shared" si="476"/>
        <v>2.8875</v>
      </c>
      <c r="W172" s="84">
        <f t="shared" si="477"/>
        <v>19.3875</v>
      </c>
      <c r="X172" s="72"/>
      <c r="Y172" s="84">
        <f t="shared" si="491"/>
        <v>120.0375</v>
      </c>
      <c r="Z172" s="72"/>
      <c r="AA172" s="72"/>
      <c r="AB172" s="72"/>
      <c r="AC172" s="72"/>
      <c r="AD172" s="72"/>
      <c r="AE172" s="72"/>
      <c r="AF172" s="84">
        <f t="shared" si="479"/>
        <v>16500</v>
      </c>
      <c r="AG172" s="84">
        <f t="shared" si="480"/>
        <v>16480.6125</v>
      </c>
      <c r="AH172" s="72"/>
      <c r="AI172" s="84">
        <f t="shared" si="481"/>
        <v>659.175</v>
      </c>
      <c r="AJ172" s="84">
        <f t="shared" si="482"/>
        <v>264</v>
      </c>
      <c r="AK172" s="72"/>
      <c r="AL172" s="86">
        <f t="shared" ref="AL172:AM172" si="492">AI172-AN172</f>
        <v>634.425</v>
      </c>
      <c r="AM172" s="86">
        <f t="shared" si="492"/>
        <v>189.75</v>
      </c>
      <c r="AN172" s="86">
        <f t="shared" si="484"/>
        <v>24.75</v>
      </c>
      <c r="AO172" s="86">
        <f t="shared" si="485"/>
        <v>74.25</v>
      </c>
      <c r="AP172" s="72"/>
      <c r="AQ172" s="84">
        <f t="shared" si="486"/>
        <v>1.455</v>
      </c>
      <c r="AR172" s="84">
        <f t="shared" si="487"/>
        <v>824.175</v>
      </c>
      <c r="AS172" s="72"/>
      <c r="AT172" s="72"/>
      <c r="AU172" s="114"/>
    </row>
    <row r="173">
      <c r="A173" s="80">
        <v>6.0</v>
      </c>
      <c r="B173" s="81" t="s">
        <v>112</v>
      </c>
      <c r="C173" s="81">
        <v>200.0</v>
      </c>
      <c r="D173" s="80">
        <v>22.0</v>
      </c>
      <c r="E173" s="87">
        <f>$E$13</f>
        <v>10</v>
      </c>
      <c r="F173" s="83"/>
      <c r="G173" s="83">
        <f t="shared" si="467"/>
        <v>220</v>
      </c>
      <c r="H173" s="84">
        <f t="shared" si="468"/>
        <v>2000</v>
      </c>
      <c r="I173" s="84">
        <f t="shared" si="469"/>
        <v>44000</v>
      </c>
      <c r="J173" s="84"/>
      <c r="K173" s="84">
        <f t="shared" ref="K173:K174" si="494">G173*$K$6</f>
        <v>165</v>
      </c>
      <c r="L173" s="84">
        <f>G173*$L$6</f>
        <v>330</v>
      </c>
      <c r="M173" s="84">
        <f>G173*$M$6</f>
        <v>33</v>
      </c>
      <c r="N173" s="84">
        <f>G173*$N$6</f>
        <v>404.8</v>
      </c>
      <c r="O173" s="84">
        <f t="shared" si="490"/>
        <v>22</v>
      </c>
      <c r="P173" s="84"/>
      <c r="Q173" s="84">
        <f t="shared" si="471"/>
        <v>15.4</v>
      </c>
      <c r="R173" s="84">
        <f t="shared" si="472"/>
        <v>22</v>
      </c>
      <c r="S173" s="84"/>
      <c r="T173" s="84"/>
      <c r="U173" s="85">
        <f t="shared" si="475"/>
        <v>0.22</v>
      </c>
      <c r="V173" s="84">
        <f t="shared" si="476"/>
        <v>7.7</v>
      </c>
      <c r="W173" s="84">
        <f t="shared" si="477"/>
        <v>51.7</v>
      </c>
      <c r="X173" s="72"/>
      <c r="Y173" s="84">
        <f t="shared" ref="Y173:Y174" si="495">K173+L173+M173+N173+O173+Q173+R173+W173</f>
        <v>1043.9</v>
      </c>
      <c r="Z173" s="72"/>
      <c r="AA173" s="72"/>
      <c r="AB173" s="72"/>
      <c r="AC173" s="72"/>
      <c r="AD173" s="72"/>
      <c r="AE173" s="72"/>
      <c r="AF173" s="84">
        <f t="shared" si="479"/>
        <v>44000</v>
      </c>
      <c r="AG173" s="84">
        <f t="shared" si="480"/>
        <v>43948.3</v>
      </c>
      <c r="AH173" s="72"/>
      <c r="AI173" s="84">
        <f t="shared" si="481"/>
        <v>1757.8</v>
      </c>
      <c r="AJ173" s="84">
        <f t="shared" si="482"/>
        <v>704</v>
      </c>
      <c r="AK173" s="72"/>
      <c r="AL173" s="86">
        <f t="shared" ref="AL173:AM173" si="493">AI173-AN173</f>
        <v>1691.8</v>
      </c>
      <c r="AM173" s="86">
        <f t="shared" si="493"/>
        <v>506</v>
      </c>
      <c r="AN173" s="86">
        <f t="shared" si="484"/>
        <v>66</v>
      </c>
      <c r="AO173" s="86">
        <f t="shared" si="485"/>
        <v>198</v>
      </c>
      <c r="AP173" s="72"/>
      <c r="AQ173" s="84">
        <f t="shared" si="486"/>
        <v>4.745</v>
      </c>
      <c r="AR173" s="84">
        <f t="shared" si="487"/>
        <v>2197.8</v>
      </c>
      <c r="AS173" s="72"/>
      <c r="AT173" s="72"/>
      <c r="AU173" s="114"/>
    </row>
    <row r="174">
      <c r="A174" s="80">
        <v>6.0</v>
      </c>
      <c r="B174" s="81" t="s">
        <v>113</v>
      </c>
      <c r="C174" s="81">
        <v>200.0</v>
      </c>
      <c r="D174" s="80">
        <v>22.0</v>
      </c>
      <c r="E174" s="87">
        <f>E173*Calculation!$D$43*F174</f>
        <v>3.75</v>
      </c>
      <c r="F174" s="83">
        <f>A174-1</f>
        <v>5</v>
      </c>
      <c r="G174" s="83">
        <f t="shared" si="467"/>
        <v>82.5</v>
      </c>
      <c r="H174" s="84">
        <f t="shared" si="468"/>
        <v>750</v>
      </c>
      <c r="I174" s="84">
        <f t="shared" si="469"/>
        <v>16500</v>
      </c>
      <c r="J174" s="84"/>
      <c r="K174" s="84">
        <f t="shared" si="494"/>
        <v>61.875</v>
      </c>
      <c r="L174" s="84"/>
      <c r="M174" s="84"/>
      <c r="N174" s="84"/>
      <c r="O174" s="84">
        <f t="shared" si="490"/>
        <v>8.25</v>
      </c>
      <c r="P174" s="84"/>
      <c r="Q174" s="84">
        <f t="shared" si="471"/>
        <v>5.775</v>
      </c>
      <c r="R174" s="84">
        <f t="shared" si="472"/>
        <v>8.25</v>
      </c>
      <c r="S174" s="84"/>
      <c r="T174" s="84"/>
      <c r="U174" s="85">
        <f t="shared" si="475"/>
        <v>0.0825</v>
      </c>
      <c r="V174" s="84">
        <f t="shared" si="476"/>
        <v>2.8875</v>
      </c>
      <c r="W174" s="84">
        <f t="shared" si="477"/>
        <v>19.3875</v>
      </c>
      <c r="X174" s="72"/>
      <c r="Y174" s="84">
        <f t="shared" si="495"/>
        <v>103.5375</v>
      </c>
      <c r="Z174" s="72"/>
      <c r="AA174" s="72"/>
      <c r="AB174" s="72"/>
      <c r="AC174" s="72"/>
      <c r="AD174" s="72"/>
      <c r="AE174" s="72"/>
      <c r="AF174" s="84">
        <f t="shared" si="479"/>
        <v>16500</v>
      </c>
      <c r="AG174" s="84">
        <f t="shared" si="480"/>
        <v>16480.6125</v>
      </c>
      <c r="AH174" s="72"/>
      <c r="AI174" s="84">
        <f t="shared" si="481"/>
        <v>659.175</v>
      </c>
      <c r="AJ174" s="84">
        <f t="shared" si="482"/>
        <v>264</v>
      </c>
      <c r="AK174" s="72"/>
      <c r="AL174" s="86">
        <f t="shared" ref="AL174:AM174" si="496">AI174-AN174</f>
        <v>634.425</v>
      </c>
      <c r="AM174" s="86">
        <f t="shared" si="496"/>
        <v>189.75</v>
      </c>
      <c r="AN174" s="86">
        <f t="shared" si="484"/>
        <v>24.75</v>
      </c>
      <c r="AO174" s="86">
        <f t="shared" si="485"/>
        <v>74.25</v>
      </c>
      <c r="AP174" s="72"/>
      <c r="AQ174" s="84">
        <f t="shared" si="486"/>
        <v>1.255</v>
      </c>
      <c r="AR174" s="84">
        <f t="shared" si="487"/>
        <v>824.175</v>
      </c>
      <c r="AS174" s="72"/>
      <c r="AT174" s="72"/>
      <c r="AU174" s="114"/>
    </row>
    <row r="175">
      <c r="A175" s="88"/>
      <c r="B175" s="89"/>
      <c r="C175" s="90"/>
      <c r="D175" s="91"/>
      <c r="E175" s="92"/>
      <c r="F175" s="92"/>
      <c r="G175" s="92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93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  <c r="AU175" s="114"/>
    </row>
    <row r="176">
      <c r="A176" s="88"/>
      <c r="B176" s="79" t="s">
        <v>103</v>
      </c>
      <c r="C176" s="90"/>
      <c r="D176" s="91"/>
      <c r="E176" s="92"/>
      <c r="F176" s="92"/>
      <c r="G176" s="92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93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  <c r="AU176" s="114"/>
    </row>
    <row r="177">
      <c r="A177" s="80">
        <v>6.0</v>
      </c>
      <c r="B177" s="81" t="s">
        <v>108</v>
      </c>
      <c r="C177" s="81">
        <v>500.0</v>
      </c>
      <c r="D177" s="80">
        <v>22.0</v>
      </c>
      <c r="E177" s="87">
        <f>$E$18</f>
        <v>5</v>
      </c>
      <c r="F177" s="83"/>
      <c r="G177" s="83">
        <f t="shared" ref="G177:G182" si="498">E177*D177</f>
        <v>110</v>
      </c>
      <c r="H177" s="84">
        <f t="shared" ref="H177:H182" si="499">E177*C177</f>
        <v>2500</v>
      </c>
      <c r="I177" s="84">
        <f t="shared" ref="I177:I182" si="500">H177*D177</f>
        <v>55000</v>
      </c>
      <c r="J177" s="84"/>
      <c r="K177" s="84"/>
      <c r="L177" s="84">
        <f>G177*$L$6</f>
        <v>165</v>
      </c>
      <c r="M177" s="84">
        <f>G177*$M$6</f>
        <v>16.5</v>
      </c>
      <c r="N177" s="84"/>
      <c r="O177" s="84"/>
      <c r="P177" s="84">
        <f t="shared" ref="P177:P178" si="501">G177*$P$6</f>
        <v>11</v>
      </c>
      <c r="Q177" s="84">
        <f t="shared" ref="Q177:Q182" si="502">G177*$Q$6</f>
        <v>7.7</v>
      </c>
      <c r="R177" s="84">
        <f t="shared" ref="R177:R182" si="503">G177*$R$6</f>
        <v>11</v>
      </c>
      <c r="S177" s="84">
        <f t="shared" ref="S177:S178" si="504">I177*$S$6</f>
        <v>687.5</v>
      </c>
      <c r="T177" s="84">
        <f t="shared" ref="T177:T178" si="505">G177*$T$6</f>
        <v>55</v>
      </c>
      <c r="U177" s="85">
        <f t="shared" ref="U177:U182" si="506">G177*$U$6</f>
        <v>0.11</v>
      </c>
      <c r="V177" s="84">
        <f t="shared" ref="V177:V182" si="507">U177*$V$6</f>
        <v>3.85</v>
      </c>
      <c r="W177" s="84">
        <f t="shared" ref="W177:W182" si="508">(U177*C177)+V177</f>
        <v>58.85</v>
      </c>
      <c r="X177" s="72"/>
      <c r="Y177" s="84">
        <f t="shared" ref="Y177:Y178" si="509">L177+M177+P177+Q177+R177+S177+T177+W177</f>
        <v>1012.55</v>
      </c>
      <c r="Z177" s="72"/>
      <c r="AA177" s="72"/>
      <c r="AB177" s="72"/>
      <c r="AC177" s="72"/>
      <c r="AD177" s="72"/>
      <c r="AE177" s="72"/>
      <c r="AF177" s="84">
        <f t="shared" ref="AF177:AF182" si="510">I177</f>
        <v>55000</v>
      </c>
      <c r="AG177" s="84">
        <f t="shared" ref="AG177:AG182" si="511">AF177-W177</f>
        <v>54941.15</v>
      </c>
      <c r="AH177" s="72"/>
      <c r="AI177" s="84">
        <f t="shared" ref="AI177:AI182" si="512">G177*$AI$6</f>
        <v>878.9</v>
      </c>
      <c r="AJ177" s="84">
        <f t="shared" ref="AJ177:AJ182" si="513">I177*$AJ$6</f>
        <v>880</v>
      </c>
      <c r="AK177" s="72"/>
      <c r="AL177" s="86">
        <f t="shared" ref="AL177:AM177" si="497">AI177-AN177</f>
        <v>845.9</v>
      </c>
      <c r="AM177" s="86">
        <f t="shared" si="497"/>
        <v>632.5</v>
      </c>
      <c r="AN177" s="86">
        <f t="shared" ref="AN177:AN182" si="515">G177*$AN$6</f>
        <v>33</v>
      </c>
      <c r="AO177" s="86">
        <f t="shared" ref="AO177:AO182" si="516">I177*$AO$6</f>
        <v>247.5</v>
      </c>
      <c r="AP177" s="72"/>
      <c r="AQ177" s="84">
        <f t="shared" ref="AQ177:AQ182" si="517">Y177/G177</f>
        <v>9.205</v>
      </c>
      <c r="AR177" s="84">
        <f t="shared" ref="AR177:AR182" si="518">AL177+AM177</f>
        <v>1478.4</v>
      </c>
      <c r="AS177" s="72"/>
      <c r="AT177" s="72"/>
      <c r="AU177" s="114"/>
    </row>
    <row r="178">
      <c r="A178" s="80">
        <v>6.0</v>
      </c>
      <c r="B178" s="81" t="s">
        <v>109</v>
      </c>
      <c r="C178" s="81">
        <v>500.0</v>
      </c>
      <c r="D178" s="80">
        <v>22.0</v>
      </c>
      <c r="E178" s="87">
        <f>E177*Calculation!$D$43*F178</f>
        <v>1.875</v>
      </c>
      <c r="F178" s="83">
        <f>A178-1</f>
        <v>5</v>
      </c>
      <c r="G178" s="83">
        <f t="shared" si="498"/>
        <v>41.25</v>
      </c>
      <c r="H178" s="84">
        <f t="shared" si="499"/>
        <v>937.5</v>
      </c>
      <c r="I178" s="84">
        <f t="shared" si="500"/>
        <v>20625</v>
      </c>
      <c r="J178" s="84"/>
      <c r="K178" s="84"/>
      <c r="L178" s="84"/>
      <c r="M178" s="84"/>
      <c r="N178" s="84"/>
      <c r="O178" s="84"/>
      <c r="P178" s="84">
        <f t="shared" si="501"/>
        <v>4.125</v>
      </c>
      <c r="Q178" s="84">
        <f t="shared" si="502"/>
        <v>2.8875</v>
      </c>
      <c r="R178" s="84">
        <f t="shared" si="503"/>
        <v>4.125</v>
      </c>
      <c r="S178" s="84">
        <f t="shared" si="504"/>
        <v>257.8125</v>
      </c>
      <c r="T178" s="84">
        <f t="shared" si="505"/>
        <v>20.625</v>
      </c>
      <c r="U178" s="85">
        <f t="shared" si="506"/>
        <v>0.04125</v>
      </c>
      <c r="V178" s="84">
        <f t="shared" si="507"/>
        <v>1.44375</v>
      </c>
      <c r="W178" s="84">
        <f t="shared" si="508"/>
        <v>22.06875</v>
      </c>
      <c r="X178" s="72"/>
      <c r="Y178" s="84">
        <f t="shared" si="509"/>
        <v>311.64375</v>
      </c>
      <c r="Z178" s="72"/>
      <c r="AA178" s="72"/>
      <c r="AB178" s="72"/>
      <c r="AC178" s="72"/>
      <c r="AD178" s="72"/>
      <c r="AE178" s="72"/>
      <c r="AF178" s="84">
        <f t="shared" si="510"/>
        <v>20625</v>
      </c>
      <c r="AG178" s="84">
        <f t="shared" si="511"/>
        <v>20602.93125</v>
      </c>
      <c r="AH178" s="72"/>
      <c r="AI178" s="84">
        <f t="shared" si="512"/>
        <v>329.5875</v>
      </c>
      <c r="AJ178" s="84">
        <f t="shared" si="513"/>
        <v>330</v>
      </c>
      <c r="AK178" s="72"/>
      <c r="AL178" s="86">
        <f t="shared" ref="AL178:AM178" si="514">AI178-AN178</f>
        <v>317.2125</v>
      </c>
      <c r="AM178" s="86">
        <f t="shared" si="514"/>
        <v>237.1875</v>
      </c>
      <c r="AN178" s="86">
        <f t="shared" si="515"/>
        <v>12.375</v>
      </c>
      <c r="AO178" s="86">
        <f t="shared" si="516"/>
        <v>92.8125</v>
      </c>
      <c r="AP178" s="72"/>
      <c r="AQ178" s="84">
        <f t="shared" si="517"/>
        <v>7.555</v>
      </c>
      <c r="AR178" s="84">
        <f t="shared" si="518"/>
        <v>554.4</v>
      </c>
      <c r="AS178" s="72"/>
      <c r="AT178" s="72"/>
      <c r="AU178" s="114"/>
    </row>
    <row r="179">
      <c r="A179" s="80">
        <v>6.0</v>
      </c>
      <c r="B179" s="81" t="s">
        <v>110</v>
      </c>
      <c r="C179" s="81">
        <v>500.0</v>
      </c>
      <c r="D179" s="80">
        <v>22.0</v>
      </c>
      <c r="E179" s="87">
        <f>$E$18</f>
        <v>5</v>
      </c>
      <c r="F179" s="83"/>
      <c r="G179" s="83">
        <f t="shared" si="498"/>
        <v>110</v>
      </c>
      <c r="H179" s="84">
        <f t="shared" si="499"/>
        <v>2500</v>
      </c>
      <c r="I179" s="84">
        <f t="shared" si="500"/>
        <v>55000</v>
      </c>
      <c r="J179" s="84">
        <f t="shared" ref="J179:J180" si="520">G179*$J$6</f>
        <v>104.5</v>
      </c>
      <c r="K179" s="84"/>
      <c r="L179" s="84">
        <f>G179*$L$6</f>
        <v>165</v>
      </c>
      <c r="M179" s="84">
        <f>G179*$M$6</f>
        <v>16.5</v>
      </c>
      <c r="N179" s="84">
        <f>G179*$N$6</f>
        <v>202.4</v>
      </c>
      <c r="O179" s="84">
        <f t="shared" ref="O179:O182" si="521">G179*$O$6</f>
        <v>11</v>
      </c>
      <c r="P179" s="84"/>
      <c r="Q179" s="84">
        <f t="shared" si="502"/>
        <v>7.7</v>
      </c>
      <c r="R179" s="84">
        <f t="shared" si="503"/>
        <v>11</v>
      </c>
      <c r="S179" s="84"/>
      <c r="T179" s="84"/>
      <c r="U179" s="85">
        <f t="shared" si="506"/>
        <v>0.11</v>
      </c>
      <c r="V179" s="84">
        <f t="shared" si="507"/>
        <v>3.85</v>
      </c>
      <c r="W179" s="84">
        <f t="shared" si="508"/>
        <v>58.85</v>
      </c>
      <c r="X179" s="72"/>
      <c r="Y179" s="84">
        <f t="shared" ref="Y179:Y180" si="522">J179+L179+M179+N179+O179+Q179+R179+W179</f>
        <v>576.95</v>
      </c>
      <c r="Z179" s="72"/>
      <c r="AA179" s="72"/>
      <c r="AB179" s="72"/>
      <c r="AC179" s="72"/>
      <c r="AD179" s="72"/>
      <c r="AE179" s="72"/>
      <c r="AF179" s="84">
        <f t="shared" si="510"/>
        <v>55000</v>
      </c>
      <c r="AG179" s="84">
        <f t="shared" si="511"/>
        <v>54941.15</v>
      </c>
      <c r="AH179" s="72"/>
      <c r="AI179" s="84">
        <f t="shared" si="512"/>
        <v>878.9</v>
      </c>
      <c r="AJ179" s="84">
        <f t="shared" si="513"/>
        <v>880</v>
      </c>
      <c r="AK179" s="72"/>
      <c r="AL179" s="86">
        <f t="shared" ref="AL179:AM179" si="519">AI179-AN179</f>
        <v>845.9</v>
      </c>
      <c r="AM179" s="86">
        <f t="shared" si="519"/>
        <v>632.5</v>
      </c>
      <c r="AN179" s="86">
        <f t="shared" si="515"/>
        <v>33</v>
      </c>
      <c r="AO179" s="86">
        <f t="shared" si="516"/>
        <v>247.5</v>
      </c>
      <c r="AP179" s="72"/>
      <c r="AQ179" s="84">
        <f t="shared" si="517"/>
        <v>5.245</v>
      </c>
      <c r="AR179" s="84">
        <f t="shared" si="518"/>
        <v>1478.4</v>
      </c>
      <c r="AS179" s="72"/>
      <c r="AT179" s="72"/>
      <c r="AU179" s="114"/>
    </row>
    <row r="180">
      <c r="A180" s="80">
        <v>6.0</v>
      </c>
      <c r="B180" s="81" t="s">
        <v>111</v>
      </c>
      <c r="C180" s="81">
        <v>500.0</v>
      </c>
      <c r="D180" s="80">
        <v>22.0</v>
      </c>
      <c r="E180" s="87">
        <f>E179*Calculation!$D$43*F180</f>
        <v>1.875</v>
      </c>
      <c r="F180" s="83">
        <f>A180-1</f>
        <v>5</v>
      </c>
      <c r="G180" s="83">
        <f t="shared" si="498"/>
        <v>41.25</v>
      </c>
      <c r="H180" s="84">
        <f t="shared" si="499"/>
        <v>937.5</v>
      </c>
      <c r="I180" s="84">
        <f t="shared" si="500"/>
        <v>20625</v>
      </c>
      <c r="J180" s="84">
        <f t="shared" si="520"/>
        <v>39.1875</v>
      </c>
      <c r="K180" s="84"/>
      <c r="L180" s="84"/>
      <c r="M180" s="84"/>
      <c r="N180" s="84"/>
      <c r="O180" s="84">
        <f t="shared" si="521"/>
        <v>4.125</v>
      </c>
      <c r="P180" s="84"/>
      <c r="Q180" s="84">
        <f t="shared" si="502"/>
        <v>2.8875</v>
      </c>
      <c r="R180" s="84">
        <f t="shared" si="503"/>
        <v>4.125</v>
      </c>
      <c r="S180" s="84"/>
      <c r="T180" s="84"/>
      <c r="U180" s="85">
        <f t="shared" si="506"/>
        <v>0.04125</v>
      </c>
      <c r="V180" s="84">
        <f t="shared" si="507"/>
        <v>1.44375</v>
      </c>
      <c r="W180" s="84">
        <f t="shared" si="508"/>
        <v>22.06875</v>
      </c>
      <c r="X180" s="72"/>
      <c r="Y180" s="84">
        <f t="shared" si="522"/>
        <v>72.39375</v>
      </c>
      <c r="Z180" s="72"/>
      <c r="AA180" s="72"/>
      <c r="AB180" s="72"/>
      <c r="AC180" s="72"/>
      <c r="AD180" s="72"/>
      <c r="AE180" s="72"/>
      <c r="AF180" s="84">
        <f t="shared" si="510"/>
        <v>20625</v>
      </c>
      <c r="AG180" s="84">
        <f t="shared" si="511"/>
        <v>20602.93125</v>
      </c>
      <c r="AH180" s="72"/>
      <c r="AI180" s="84">
        <f t="shared" si="512"/>
        <v>329.5875</v>
      </c>
      <c r="AJ180" s="84">
        <f t="shared" si="513"/>
        <v>330</v>
      </c>
      <c r="AK180" s="72"/>
      <c r="AL180" s="86">
        <f t="shared" ref="AL180:AM180" si="523">AI180-AN180</f>
        <v>317.2125</v>
      </c>
      <c r="AM180" s="86">
        <f t="shared" si="523"/>
        <v>237.1875</v>
      </c>
      <c r="AN180" s="86">
        <f t="shared" si="515"/>
        <v>12.375</v>
      </c>
      <c r="AO180" s="86">
        <f t="shared" si="516"/>
        <v>92.8125</v>
      </c>
      <c r="AP180" s="72"/>
      <c r="AQ180" s="84">
        <f t="shared" si="517"/>
        <v>1.755</v>
      </c>
      <c r="AR180" s="84">
        <f t="shared" si="518"/>
        <v>554.4</v>
      </c>
      <c r="AS180" s="72"/>
      <c r="AT180" s="72"/>
      <c r="AU180" s="114"/>
    </row>
    <row r="181">
      <c r="A181" s="80">
        <v>6.0</v>
      </c>
      <c r="B181" s="81" t="s">
        <v>112</v>
      </c>
      <c r="C181" s="81">
        <v>500.0</v>
      </c>
      <c r="D181" s="80">
        <v>22.0</v>
      </c>
      <c r="E181" s="87">
        <f>$E$18</f>
        <v>5</v>
      </c>
      <c r="F181" s="83"/>
      <c r="G181" s="83">
        <f t="shared" si="498"/>
        <v>110</v>
      </c>
      <c r="H181" s="84">
        <f t="shared" si="499"/>
        <v>2500</v>
      </c>
      <c r="I181" s="84">
        <f t="shared" si="500"/>
        <v>55000</v>
      </c>
      <c r="J181" s="84"/>
      <c r="K181" s="84">
        <f t="shared" ref="K181:K182" si="525">G181*$K$6</f>
        <v>82.5</v>
      </c>
      <c r="L181" s="84">
        <f>G181*$L$6</f>
        <v>165</v>
      </c>
      <c r="M181" s="84">
        <f>G181*$M$6</f>
        <v>16.5</v>
      </c>
      <c r="N181" s="84">
        <f>G181*$N$6</f>
        <v>202.4</v>
      </c>
      <c r="O181" s="84">
        <f t="shared" si="521"/>
        <v>11</v>
      </c>
      <c r="P181" s="84"/>
      <c r="Q181" s="84">
        <f t="shared" si="502"/>
        <v>7.7</v>
      </c>
      <c r="R181" s="84">
        <f t="shared" si="503"/>
        <v>11</v>
      </c>
      <c r="S181" s="84"/>
      <c r="T181" s="84"/>
      <c r="U181" s="85">
        <f t="shared" si="506"/>
        <v>0.11</v>
      </c>
      <c r="V181" s="84">
        <f t="shared" si="507"/>
        <v>3.85</v>
      </c>
      <c r="W181" s="84">
        <f t="shared" si="508"/>
        <v>58.85</v>
      </c>
      <c r="X181" s="72"/>
      <c r="Y181" s="84">
        <f t="shared" ref="Y181:Y182" si="526">K181+L181+M181+N181+O181+Q181+R181+W181</f>
        <v>554.95</v>
      </c>
      <c r="Z181" s="72"/>
      <c r="AA181" s="72"/>
      <c r="AB181" s="72"/>
      <c r="AC181" s="72"/>
      <c r="AD181" s="72"/>
      <c r="AE181" s="72"/>
      <c r="AF181" s="84">
        <f t="shared" si="510"/>
        <v>55000</v>
      </c>
      <c r="AG181" s="84">
        <f t="shared" si="511"/>
        <v>54941.15</v>
      </c>
      <c r="AH181" s="72"/>
      <c r="AI181" s="84">
        <f t="shared" si="512"/>
        <v>878.9</v>
      </c>
      <c r="AJ181" s="84">
        <f t="shared" si="513"/>
        <v>880</v>
      </c>
      <c r="AK181" s="72"/>
      <c r="AL181" s="86">
        <f t="shared" ref="AL181:AM181" si="524">AI181-AN181</f>
        <v>845.9</v>
      </c>
      <c r="AM181" s="86">
        <f t="shared" si="524"/>
        <v>632.5</v>
      </c>
      <c r="AN181" s="86">
        <f t="shared" si="515"/>
        <v>33</v>
      </c>
      <c r="AO181" s="86">
        <f t="shared" si="516"/>
        <v>247.5</v>
      </c>
      <c r="AP181" s="72"/>
      <c r="AQ181" s="84">
        <f t="shared" si="517"/>
        <v>5.045</v>
      </c>
      <c r="AR181" s="84">
        <f t="shared" si="518"/>
        <v>1478.4</v>
      </c>
      <c r="AS181" s="72"/>
      <c r="AT181" s="72"/>
      <c r="AU181" s="114"/>
    </row>
    <row r="182">
      <c r="A182" s="80">
        <v>6.0</v>
      </c>
      <c r="B182" s="81" t="s">
        <v>113</v>
      </c>
      <c r="C182" s="81">
        <v>500.0</v>
      </c>
      <c r="D182" s="80">
        <v>22.0</v>
      </c>
      <c r="E182" s="87">
        <f>E181*Calculation!$D$43*F182</f>
        <v>1.875</v>
      </c>
      <c r="F182" s="83">
        <f>A182-1</f>
        <v>5</v>
      </c>
      <c r="G182" s="83">
        <f t="shared" si="498"/>
        <v>41.25</v>
      </c>
      <c r="H182" s="84">
        <f t="shared" si="499"/>
        <v>937.5</v>
      </c>
      <c r="I182" s="84">
        <f t="shared" si="500"/>
        <v>20625</v>
      </c>
      <c r="J182" s="84"/>
      <c r="K182" s="84">
        <f t="shared" si="525"/>
        <v>30.9375</v>
      </c>
      <c r="L182" s="84"/>
      <c r="M182" s="84"/>
      <c r="N182" s="84"/>
      <c r="O182" s="84">
        <f t="shared" si="521"/>
        <v>4.125</v>
      </c>
      <c r="P182" s="84"/>
      <c r="Q182" s="84">
        <f t="shared" si="502"/>
        <v>2.8875</v>
      </c>
      <c r="R182" s="84">
        <f t="shared" si="503"/>
        <v>4.125</v>
      </c>
      <c r="S182" s="84"/>
      <c r="T182" s="84"/>
      <c r="U182" s="85">
        <f t="shared" si="506"/>
        <v>0.04125</v>
      </c>
      <c r="V182" s="84">
        <f t="shared" si="507"/>
        <v>1.44375</v>
      </c>
      <c r="W182" s="84">
        <f t="shared" si="508"/>
        <v>22.06875</v>
      </c>
      <c r="X182" s="72"/>
      <c r="Y182" s="84">
        <f t="shared" si="526"/>
        <v>64.14375</v>
      </c>
      <c r="Z182" s="72"/>
      <c r="AA182" s="72"/>
      <c r="AB182" s="72"/>
      <c r="AC182" s="72"/>
      <c r="AD182" s="72"/>
      <c r="AE182" s="72"/>
      <c r="AF182" s="84">
        <f t="shared" si="510"/>
        <v>20625</v>
      </c>
      <c r="AG182" s="84">
        <f t="shared" si="511"/>
        <v>20602.93125</v>
      </c>
      <c r="AH182" s="72"/>
      <c r="AI182" s="84">
        <f t="shared" si="512"/>
        <v>329.5875</v>
      </c>
      <c r="AJ182" s="84">
        <f t="shared" si="513"/>
        <v>330</v>
      </c>
      <c r="AK182" s="72"/>
      <c r="AL182" s="86">
        <f t="shared" ref="AL182:AM182" si="527">AI182-AN182</f>
        <v>317.2125</v>
      </c>
      <c r="AM182" s="86">
        <f t="shared" si="527"/>
        <v>237.1875</v>
      </c>
      <c r="AN182" s="86">
        <f t="shared" si="515"/>
        <v>12.375</v>
      </c>
      <c r="AO182" s="86">
        <f t="shared" si="516"/>
        <v>92.8125</v>
      </c>
      <c r="AP182" s="72"/>
      <c r="AQ182" s="84">
        <f t="shared" si="517"/>
        <v>1.555</v>
      </c>
      <c r="AR182" s="84">
        <f t="shared" si="518"/>
        <v>554.4</v>
      </c>
      <c r="AS182" s="72"/>
      <c r="AT182" s="72"/>
      <c r="AU182" s="114"/>
    </row>
    <row r="183">
      <c r="A183" s="88"/>
      <c r="B183" s="89"/>
      <c r="C183" s="73"/>
      <c r="D183" s="106"/>
      <c r="E183" s="107"/>
      <c r="F183" s="76"/>
      <c r="G183" s="76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7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8"/>
      <c r="AM183" s="78"/>
      <c r="AN183" s="78"/>
      <c r="AO183" s="78"/>
      <c r="AP183" s="72"/>
      <c r="AQ183" s="72"/>
      <c r="AR183" s="72"/>
      <c r="AS183" s="72"/>
      <c r="AT183" s="72"/>
      <c r="AU183" s="114"/>
    </row>
    <row r="184">
      <c r="A184" s="88"/>
      <c r="B184" s="79" t="s">
        <v>104</v>
      </c>
      <c r="C184" s="73"/>
      <c r="D184" s="106"/>
      <c r="E184" s="107"/>
      <c r="F184" s="76"/>
      <c r="G184" s="76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7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8"/>
      <c r="AM184" s="78"/>
      <c r="AN184" s="78"/>
      <c r="AO184" s="78"/>
      <c r="AP184" s="72"/>
      <c r="AQ184" s="72"/>
      <c r="AR184" s="72"/>
      <c r="AS184" s="72"/>
      <c r="AT184" s="72"/>
      <c r="AU184" s="114"/>
    </row>
    <row r="185">
      <c r="A185" s="80">
        <v>6.0</v>
      </c>
      <c r="B185" s="81" t="s">
        <v>108</v>
      </c>
      <c r="C185" s="81">
        <v>1000.0</v>
      </c>
      <c r="D185" s="80">
        <v>22.0</v>
      </c>
      <c r="E185" s="87">
        <f>$E$23</f>
        <v>2</v>
      </c>
      <c r="F185" s="83"/>
      <c r="G185" s="83">
        <f t="shared" ref="G185:G190" si="529">E185*D185</f>
        <v>44</v>
      </c>
      <c r="H185" s="84">
        <f t="shared" ref="H185:H190" si="530">E185*C185</f>
        <v>2000</v>
      </c>
      <c r="I185" s="84">
        <f t="shared" ref="I185:I190" si="531">H185*D185</f>
        <v>44000</v>
      </c>
      <c r="J185" s="84"/>
      <c r="K185" s="84"/>
      <c r="L185" s="84">
        <f>G185*$L$6</f>
        <v>66</v>
      </c>
      <c r="M185" s="84">
        <f>G185*$M$6</f>
        <v>6.6</v>
      </c>
      <c r="N185" s="84"/>
      <c r="O185" s="84"/>
      <c r="P185" s="84">
        <f t="shared" ref="P185:P186" si="532">G185*$P$6</f>
        <v>4.4</v>
      </c>
      <c r="Q185" s="84">
        <f t="shared" ref="Q185:Q190" si="533">G185*$Q$6</f>
        <v>3.08</v>
      </c>
      <c r="R185" s="84">
        <f t="shared" ref="R185:R190" si="534">G185*$R$6</f>
        <v>4.4</v>
      </c>
      <c r="S185" s="84">
        <f t="shared" ref="S185:S186" si="535">I185*$S$6</f>
        <v>550</v>
      </c>
      <c r="T185" s="84">
        <f t="shared" ref="T185:T186" si="536">G185*$T$6</f>
        <v>22</v>
      </c>
      <c r="U185" s="85">
        <f t="shared" ref="U185:U190" si="537">G185*$U$6</f>
        <v>0.044</v>
      </c>
      <c r="V185" s="84">
        <f t="shared" ref="V185:V190" si="538">U185*$V$6</f>
        <v>1.54</v>
      </c>
      <c r="W185" s="84">
        <f t="shared" ref="W185:W190" si="539">(U185*C185)+V185</f>
        <v>45.54</v>
      </c>
      <c r="X185" s="72"/>
      <c r="Y185" s="84">
        <f t="shared" ref="Y185:Y186" si="540">L185+M185+P185+Q185+R185+S185+T185+W185</f>
        <v>702.02</v>
      </c>
      <c r="Z185" s="72"/>
      <c r="AA185" s="72"/>
      <c r="AB185" s="72"/>
      <c r="AC185" s="72"/>
      <c r="AD185" s="72"/>
      <c r="AE185" s="72"/>
      <c r="AF185" s="84">
        <f t="shared" ref="AF185:AF190" si="541">I185</f>
        <v>44000</v>
      </c>
      <c r="AG185" s="84">
        <f t="shared" ref="AG185:AG190" si="542">AF185-W185</f>
        <v>43954.46</v>
      </c>
      <c r="AH185" s="72"/>
      <c r="AI185" s="84">
        <f t="shared" ref="AI185:AI190" si="543">G185*$AI$6</f>
        <v>351.56</v>
      </c>
      <c r="AJ185" s="84">
        <f t="shared" ref="AJ185:AJ190" si="544">I185*$AJ$6</f>
        <v>704</v>
      </c>
      <c r="AK185" s="72"/>
      <c r="AL185" s="86">
        <f t="shared" ref="AL185:AM185" si="528">AI185-AN185</f>
        <v>338.36</v>
      </c>
      <c r="AM185" s="86">
        <f t="shared" si="528"/>
        <v>506</v>
      </c>
      <c r="AN185" s="86">
        <f t="shared" ref="AN185:AN190" si="546">G185*$AN$6</f>
        <v>13.2</v>
      </c>
      <c r="AO185" s="86">
        <f t="shared" ref="AO185:AO190" si="547">I185*$AO$6</f>
        <v>198</v>
      </c>
      <c r="AP185" s="72"/>
      <c r="AQ185" s="84">
        <f t="shared" ref="AQ185:AQ190" si="548">Y185/G185</f>
        <v>15.955</v>
      </c>
      <c r="AR185" s="84">
        <f t="shared" ref="AR185:AR190" si="549">AL185+AM185</f>
        <v>844.36</v>
      </c>
      <c r="AS185" s="72"/>
      <c r="AT185" s="72"/>
      <c r="AU185" s="114"/>
    </row>
    <row r="186">
      <c r="A186" s="80">
        <v>6.0</v>
      </c>
      <c r="B186" s="81" t="s">
        <v>109</v>
      </c>
      <c r="C186" s="81">
        <v>1000.0</v>
      </c>
      <c r="D186" s="80">
        <v>22.0</v>
      </c>
      <c r="E186" s="87">
        <f>E185*Calculation!$D$43*F186</f>
        <v>0.75</v>
      </c>
      <c r="F186" s="83">
        <f>A186-1</f>
        <v>5</v>
      </c>
      <c r="G186" s="83">
        <f t="shared" si="529"/>
        <v>16.5</v>
      </c>
      <c r="H186" s="84">
        <f t="shared" si="530"/>
        <v>750</v>
      </c>
      <c r="I186" s="84">
        <f t="shared" si="531"/>
        <v>16500</v>
      </c>
      <c r="J186" s="84"/>
      <c r="K186" s="84"/>
      <c r="L186" s="84"/>
      <c r="M186" s="84"/>
      <c r="N186" s="84"/>
      <c r="O186" s="84"/>
      <c r="P186" s="84">
        <f t="shared" si="532"/>
        <v>1.65</v>
      </c>
      <c r="Q186" s="84">
        <f t="shared" si="533"/>
        <v>1.155</v>
      </c>
      <c r="R186" s="84">
        <f t="shared" si="534"/>
        <v>1.65</v>
      </c>
      <c r="S186" s="84">
        <f t="shared" si="535"/>
        <v>206.25</v>
      </c>
      <c r="T186" s="84">
        <f t="shared" si="536"/>
        <v>8.25</v>
      </c>
      <c r="U186" s="85">
        <f t="shared" si="537"/>
        <v>0.0165</v>
      </c>
      <c r="V186" s="84">
        <f t="shared" si="538"/>
        <v>0.5775</v>
      </c>
      <c r="W186" s="84">
        <f t="shared" si="539"/>
        <v>17.0775</v>
      </c>
      <c r="X186" s="72"/>
      <c r="Y186" s="84">
        <f t="shared" si="540"/>
        <v>236.0325</v>
      </c>
      <c r="Z186" s="72"/>
      <c r="AA186" s="72"/>
      <c r="AB186" s="72"/>
      <c r="AC186" s="72"/>
      <c r="AD186" s="72"/>
      <c r="AE186" s="72"/>
      <c r="AF186" s="84">
        <f t="shared" si="541"/>
        <v>16500</v>
      </c>
      <c r="AG186" s="84">
        <f t="shared" si="542"/>
        <v>16482.9225</v>
      </c>
      <c r="AH186" s="72"/>
      <c r="AI186" s="84">
        <f t="shared" si="543"/>
        <v>131.835</v>
      </c>
      <c r="AJ186" s="84">
        <f t="shared" si="544"/>
        <v>264</v>
      </c>
      <c r="AK186" s="72"/>
      <c r="AL186" s="86">
        <f t="shared" ref="AL186:AM186" si="545">AI186-AN186</f>
        <v>126.885</v>
      </c>
      <c r="AM186" s="86">
        <f t="shared" si="545"/>
        <v>189.75</v>
      </c>
      <c r="AN186" s="86">
        <f t="shared" si="546"/>
        <v>4.95</v>
      </c>
      <c r="AO186" s="86">
        <f t="shared" si="547"/>
        <v>74.25</v>
      </c>
      <c r="AP186" s="72"/>
      <c r="AQ186" s="84">
        <f t="shared" si="548"/>
        <v>14.305</v>
      </c>
      <c r="AR186" s="84">
        <f t="shared" si="549"/>
        <v>316.635</v>
      </c>
      <c r="AS186" s="72"/>
      <c r="AT186" s="72"/>
      <c r="AU186" s="114"/>
    </row>
    <row r="187">
      <c r="A187" s="80">
        <v>6.0</v>
      </c>
      <c r="B187" s="81" t="s">
        <v>110</v>
      </c>
      <c r="C187" s="81">
        <v>1000.0</v>
      </c>
      <c r="D187" s="80">
        <v>22.0</v>
      </c>
      <c r="E187" s="87">
        <f>$E$23</f>
        <v>2</v>
      </c>
      <c r="F187" s="83"/>
      <c r="G187" s="83">
        <f t="shared" si="529"/>
        <v>44</v>
      </c>
      <c r="H187" s="84">
        <f t="shared" si="530"/>
        <v>2000</v>
      </c>
      <c r="I187" s="84">
        <f t="shared" si="531"/>
        <v>44000</v>
      </c>
      <c r="J187" s="84">
        <f t="shared" ref="J187:J188" si="551">G187*$J$6</f>
        <v>41.8</v>
      </c>
      <c r="K187" s="84"/>
      <c r="L187" s="84">
        <f>G187*$L$6</f>
        <v>66</v>
      </c>
      <c r="M187" s="84">
        <f>G187*$M$6</f>
        <v>6.6</v>
      </c>
      <c r="N187" s="84">
        <f>G187*$N$6</f>
        <v>80.96</v>
      </c>
      <c r="O187" s="84">
        <f t="shared" ref="O187:O190" si="552">G187*$O$6</f>
        <v>4.4</v>
      </c>
      <c r="P187" s="84"/>
      <c r="Q187" s="84">
        <f t="shared" si="533"/>
        <v>3.08</v>
      </c>
      <c r="R187" s="84">
        <f t="shared" si="534"/>
        <v>4.4</v>
      </c>
      <c r="S187" s="84"/>
      <c r="T187" s="84"/>
      <c r="U187" s="85">
        <f t="shared" si="537"/>
        <v>0.044</v>
      </c>
      <c r="V187" s="84">
        <f t="shared" si="538"/>
        <v>1.54</v>
      </c>
      <c r="W187" s="84">
        <f t="shared" si="539"/>
        <v>45.54</v>
      </c>
      <c r="X187" s="72"/>
      <c r="Y187" s="84">
        <f t="shared" ref="Y187:Y188" si="553">J187+L187+M187+N187+O187+Q187+R187+W187</f>
        <v>252.78</v>
      </c>
      <c r="Z187" s="72"/>
      <c r="AA187" s="72"/>
      <c r="AB187" s="72"/>
      <c r="AC187" s="72"/>
      <c r="AD187" s="72"/>
      <c r="AE187" s="72"/>
      <c r="AF187" s="84">
        <f t="shared" si="541"/>
        <v>44000</v>
      </c>
      <c r="AG187" s="84">
        <f t="shared" si="542"/>
        <v>43954.46</v>
      </c>
      <c r="AH187" s="72"/>
      <c r="AI187" s="84">
        <f t="shared" si="543"/>
        <v>351.56</v>
      </c>
      <c r="AJ187" s="84">
        <f t="shared" si="544"/>
        <v>704</v>
      </c>
      <c r="AK187" s="72"/>
      <c r="AL187" s="86">
        <f t="shared" ref="AL187:AM187" si="550">AI187-AN187</f>
        <v>338.36</v>
      </c>
      <c r="AM187" s="86">
        <f t="shared" si="550"/>
        <v>506</v>
      </c>
      <c r="AN187" s="86">
        <f t="shared" si="546"/>
        <v>13.2</v>
      </c>
      <c r="AO187" s="86">
        <f t="shared" si="547"/>
        <v>198</v>
      </c>
      <c r="AP187" s="72"/>
      <c r="AQ187" s="84">
        <f t="shared" si="548"/>
        <v>5.745</v>
      </c>
      <c r="AR187" s="84">
        <f t="shared" si="549"/>
        <v>844.36</v>
      </c>
      <c r="AS187" s="72"/>
      <c r="AT187" s="72"/>
      <c r="AU187" s="114"/>
    </row>
    <row r="188">
      <c r="A188" s="80">
        <v>6.0</v>
      </c>
      <c r="B188" s="81" t="s">
        <v>111</v>
      </c>
      <c r="C188" s="81">
        <v>1000.0</v>
      </c>
      <c r="D188" s="80">
        <v>22.0</v>
      </c>
      <c r="E188" s="87">
        <f>E187*Calculation!$D$43*F188</f>
        <v>0.75</v>
      </c>
      <c r="F188" s="83">
        <f>A188-1</f>
        <v>5</v>
      </c>
      <c r="G188" s="83">
        <f t="shared" si="529"/>
        <v>16.5</v>
      </c>
      <c r="H188" s="84">
        <f t="shared" si="530"/>
        <v>750</v>
      </c>
      <c r="I188" s="84">
        <f t="shared" si="531"/>
        <v>16500</v>
      </c>
      <c r="J188" s="84">
        <f t="shared" si="551"/>
        <v>15.675</v>
      </c>
      <c r="K188" s="84"/>
      <c r="L188" s="84"/>
      <c r="M188" s="84"/>
      <c r="N188" s="84"/>
      <c r="O188" s="84">
        <f t="shared" si="552"/>
        <v>1.65</v>
      </c>
      <c r="P188" s="84"/>
      <c r="Q188" s="84">
        <f t="shared" si="533"/>
        <v>1.155</v>
      </c>
      <c r="R188" s="84">
        <f t="shared" si="534"/>
        <v>1.65</v>
      </c>
      <c r="S188" s="84"/>
      <c r="T188" s="84"/>
      <c r="U188" s="85">
        <f t="shared" si="537"/>
        <v>0.0165</v>
      </c>
      <c r="V188" s="84">
        <f t="shared" si="538"/>
        <v>0.5775</v>
      </c>
      <c r="W188" s="84">
        <f t="shared" si="539"/>
        <v>17.0775</v>
      </c>
      <c r="X188" s="72"/>
      <c r="Y188" s="84">
        <f t="shared" si="553"/>
        <v>37.2075</v>
      </c>
      <c r="Z188" s="72"/>
      <c r="AA188" s="72"/>
      <c r="AB188" s="72"/>
      <c r="AC188" s="72"/>
      <c r="AD188" s="72"/>
      <c r="AE188" s="72"/>
      <c r="AF188" s="84">
        <f t="shared" si="541"/>
        <v>16500</v>
      </c>
      <c r="AG188" s="84">
        <f t="shared" si="542"/>
        <v>16482.9225</v>
      </c>
      <c r="AH188" s="72"/>
      <c r="AI188" s="84">
        <f t="shared" si="543"/>
        <v>131.835</v>
      </c>
      <c r="AJ188" s="84">
        <f t="shared" si="544"/>
        <v>264</v>
      </c>
      <c r="AK188" s="72"/>
      <c r="AL188" s="86">
        <f t="shared" ref="AL188:AM188" si="554">AI188-AN188</f>
        <v>126.885</v>
      </c>
      <c r="AM188" s="86">
        <f t="shared" si="554"/>
        <v>189.75</v>
      </c>
      <c r="AN188" s="86">
        <f t="shared" si="546"/>
        <v>4.95</v>
      </c>
      <c r="AO188" s="86">
        <f t="shared" si="547"/>
        <v>74.25</v>
      </c>
      <c r="AP188" s="72"/>
      <c r="AQ188" s="84">
        <f t="shared" si="548"/>
        <v>2.255</v>
      </c>
      <c r="AR188" s="84">
        <f t="shared" si="549"/>
        <v>316.635</v>
      </c>
      <c r="AS188" s="72"/>
      <c r="AT188" s="72"/>
      <c r="AU188" s="114"/>
    </row>
    <row r="189">
      <c r="A189" s="80">
        <v>6.0</v>
      </c>
      <c r="B189" s="81" t="s">
        <v>112</v>
      </c>
      <c r="C189" s="81">
        <v>1000.0</v>
      </c>
      <c r="D189" s="80">
        <v>22.0</v>
      </c>
      <c r="E189" s="87">
        <f>$E$23</f>
        <v>2</v>
      </c>
      <c r="F189" s="83"/>
      <c r="G189" s="83">
        <f t="shared" si="529"/>
        <v>44</v>
      </c>
      <c r="H189" s="84">
        <f t="shared" si="530"/>
        <v>2000</v>
      </c>
      <c r="I189" s="84">
        <f t="shared" si="531"/>
        <v>44000</v>
      </c>
      <c r="J189" s="84"/>
      <c r="K189" s="84">
        <f t="shared" ref="K189:K190" si="556">G189*$K$6</f>
        <v>33</v>
      </c>
      <c r="L189" s="84">
        <f>G189*$L$6</f>
        <v>66</v>
      </c>
      <c r="M189" s="84">
        <f>G189*$M$6</f>
        <v>6.6</v>
      </c>
      <c r="N189" s="84">
        <f>G189*$N$6</f>
        <v>80.96</v>
      </c>
      <c r="O189" s="84">
        <f t="shared" si="552"/>
        <v>4.4</v>
      </c>
      <c r="P189" s="84"/>
      <c r="Q189" s="84">
        <f t="shared" si="533"/>
        <v>3.08</v>
      </c>
      <c r="R189" s="84">
        <f t="shared" si="534"/>
        <v>4.4</v>
      </c>
      <c r="S189" s="84"/>
      <c r="T189" s="84"/>
      <c r="U189" s="85">
        <f t="shared" si="537"/>
        <v>0.044</v>
      </c>
      <c r="V189" s="84">
        <f t="shared" si="538"/>
        <v>1.54</v>
      </c>
      <c r="W189" s="84">
        <f t="shared" si="539"/>
        <v>45.54</v>
      </c>
      <c r="X189" s="72"/>
      <c r="Y189" s="84">
        <f t="shared" ref="Y189:Y190" si="557">K189+L189+M189+N189+O189+Q189+R189+W189</f>
        <v>243.98</v>
      </c>
      <c r="Z189" s="72"/>
      <c r="AA189" s="72"/>
      <c r="AB189" s="72"/>
      <c r="AC189" s="72"/>
      <c r="AD189" s="72"/>
      <c r="AE189" s="72"/>
      <c r="AF189" s="84">
        <f t="shared" si="541"/>
        <v>44000</v>
      </c>
      <c r="AG189" s="84">
        <f t="shared" si="542"/>
        <v>43954.46</v>
      </c>
      <c r="AH189" s="72"/>
      <c r="AI189" s="84">
        <f t="shared" si="543"/>
        <v>351.56</v>
      </c>
      <c r="AJ189" s="84">
        <f t="shared" si="544"/>
        <v>704</v>
      </c>
      <c r="AK189" s="72"/>
      <c r="AL189" s="86">
        <f t="shared" ref="AL189:AM189" si="555">AI189-AN189</f>
        <v>338.36</v>
      </c>
      <c r="AM189" s="86">
        <f t="shared" si="555"/>
        <v>506</v>
      </c>
      <c r="AN189" s="86">
        <f t="shared" si="546"/>
        <v>13.2</v>
      </c>
      <c r="AO189" s="86">
        <f t="shared" si="547"/>
        <v>198</v>
      </c>
      <c r="AP189" s="72"/>
      <c r="AQ189" s="84">
        <f t="shared" si="548"/>
        <v>5.545</v>
      </c>
      <c r="AR189" s="84">
        <f t="shared" si="549"/>
        <v>844.36</v>
      </c>
      <c r="AS189" s="72"/>
      <c r="AT189" s="72"/>
      <c r="AU189" s="114"/>
    </row>
    <row r="190">
      <c r="A190" s="80">
        <v>6.0</v>
      </c>
      <c r="B190" s="81" t="s">
        <v>113</v>
      </c>
      <c r="C190" s="81">
        <v>1000.0</v>
      </c>
      <c r="D190" s="80">
        <v>22.0</v>
      </c>
      <c r="E190" s="87">
        <f>E189*Calculation!$D$43*F190</f>
        <v>0.75</v>
      </c>
      <c r="F190" s="83">
        <f>A190-1</f>
        <v>5</v>
      </c>
      <c r="G190" s="83">
        <f t="shared" si="529"/>
        <v>16.5</v>
      </c>
      <c r="H190" s="84">
        <f t="shared" si="530"/>
        <v>750</v>
      </c>
      <c r="I190" s="84">
        <f t="shared" si="531"/>
        <v>16500</v>
      </c>
      <c r="J190" s="84"/>
      <c r="K190" s="84">
        <f t="shared" si="556"/>
        <v>12.375</v>
      </c>
      <c r="L190" s="84"/>
      <c r="M190" s="84"/>
      <c r="N190" s="84"/>
      <c r="O190" s="84">
        <f t="shared" si="552"/>
        <v>1.65</v>
      </c>
      <c r="P190" s="84"/>
      <c r="Q190" s="84">
        <f t="shared" si="533"/>
        <v>1.155</v>
      </c>
      <c r="R190" s="84">
        <f t="shared" si="534"/>
        <v>1.65</v>
      </c>
      <c r="S190" s="84"/>
      <c r="T190" s="84"/>
      <c r="U190" s="85">
        <f t="shared" si="537"/>
        <v>0.0165</v>
      </c>
      <c r="V190" s="84">
        <f t="shared" si="538"/>
        <v>0.5775</v>
      </c>
      <c r="W190" s="84">
        <f t="shared" si="539"/>
        <v>17.0775</v>
      </c>
      <c r="X190" s="72"/>
      <c r="Y190" s="84">
        <f t="shared" si="557"/>
        <v>33.9075</v>
      </c>
      <c r="Z190" s="72"/>
      <c r="AA190" s="72"/>
      <c r="AB190" s="72"/>
      <c r="AC190" s="72"/>
      <c r="AD190" s="72"/>
      <c r="AE190" s="72"/>
      <c r="AF190" s="84">
        <f t="shared" si="541"/>
        <v>16500</v>
      </c>
      <c r="AG190" s="84">
        <f t="shared" si="542"/>
        <v>16482.9225</v>
      </c>
      <c r="AH190" s="72"/>
      <c r="AI190" s="84">
        <f t="shared" si="543"/>
        <v>131.835</v>
      </c>
      <c r="AJ190" s="84">
        <f t="shared" si="544"/>
        <v>264</v>
      </c>
      <c r="AK190" s="72"/>
      <c r="AL190" s="86">
        <f t="shared" ref="AL190:AM190" si="558">AI190-AN190</f>
        <v>126.885</v>
      </c>
      <c r="AM190" s="86">
        <f t="shared" si="558"/>
        <v>189.75</v>
      </c>
      <c r="AN190" s="86">
        <f t="shared" si="546"/>
        <v>4.95</v>
      </c>
      <c r="AO190" s="86">
        <f t="shared" si="547"/>
        <v>74.25</v>
      </c>
      <c r="AP190" s="72"/>
      <c r="AQ190" s="84">
        <f t="shared" si="548"/>
        <v>2.055</v>
      </c>
      <c r="AR190" s="84">
        <f t="shared" si="549"/>
        <v>316.635</v>
      </c>
      <c r="AS190" s="72"/>
      <c r="AT190" s="72"/>
      <c r="AU190" s="114"/>
    </row>
    <row r="191">
      <c r="A191" s="88"/>
      <c r="B191" s="89"/>
      <c r="C191" s="73"/>
      <c r="D191" s="106"/>
      <c r="E191" s="107"/>
      <c r="F191" s="76"/>
      <c r="G191" s="76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7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8"/>
      <c r="AM191" s="78"/>
      <c r="AN191" s="78"/>
      <c r="AO191" s="78"/>
      <c r="AP191" s="72"/>
      <c r="AQ191" s="72"/>
      <c r="AR191" s="72"/>
      <c r="AS191" s="72"/>
      <c r="AT191" s="72"/>
      <c r="AU191" s="114"/>
    </row>
    <row r="192">
      <c r="A192" s="88"/>
      <c r="B192" s="108" t="s">
        <v>105</v>
      </c>
      <c r="C192" s="73"/>
      <c r="D192" s="106"/>
      <c r="E192" s="107"/>
      <c r="F192" s="76"/>
      <c r="G192" s="76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7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8"/>
      <c r="AM192" s="78"/>
      <c r="AN192" s="78"/>
      <c r="AO192" s="78"/>
      <c r="AP192" s="72"/>
      <c r="AQ192" s="72"/>
      <c r="AR192" s="72"/>
      <c r="AS192" s="72"/>
      <c r="AT192" s="72"/>
      <c r="AU192" s="114"/>
    </row>
    <row r="193">
      <c r="A193" s="88"/>
      <c r="B193" s="108" t="s">
        <v>106</v>
      </c>
      <c r="C193" s="73"/>
      <c r="D193" s="106"/>
      <c r="E193" s="107"/>
      <c r="F193" s="76"/>
      <c r="G193" s="76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7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8"/>
      <c r="AM193" s="78"/>
      <c r="AN193" s="78"/>
      <c r="AO193" s="78"/>
      <c r="AP193" s="72"/>
      <c r="AQ193" s="72"/>
      <c r="AR193" s="72"/>
      <c r="AS193" s="72"/>
      <c r="AT193" s="72"/>
      <c r="AU193" s="114"/>
    </row>
    <row r="194">
      <c r="A194" s="88"/>
      <c r="B194" s="108" t="s">
        <v>107</v>
      </c>
      <c r="C194" s="73"/>
      <c r="D194" s="106"/>
      <c r="E194" s="107"/>
      <c r="F194" s="76"/>
      <c r="G194" s="76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7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8"/>
      <c r="AM194" s="78"/>
      <c r="AN194" s="78"/>
      <c r="AO194" s="78"/>
      <c r="AP194" s="72"/>
      <c r="AQ194" s="72"/>
      <c r="AR194" s="72"/>
      <c r="AS194" s="72"/>
      <c r="AT194" s="72"/>
      <c r="AU194" s="114"/>
    </row>
    <row r="195">
      <c r="A195" s="88"/>
      <c r="B195" s="108"/>
      <c r="C195" s="73"/>
      <c r="D195" s="106"/>
      <c r="E195" s="107"/>
      <c r="F195" s="76"/>
      <c r="G195" s="76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7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8"/>
      <c r="AM195" s="78"/>
      <c r="AN195" s="78"/>
      <c r="AO195" s="78"/>
      <c r="AP195" s="72"/>
      <c r="AQ195" s="72"/>
      <c r="AR195" s="72"/>
      <c r="AS195" s="72"/>
      <c r="AT195" s="72"/>
      <c r="AU195" s="114"/>
    </row>
    <row r="196">
      <c r="A196" s="88"/>
      <c r="B196" s="109" t="s">
        <v>42</v>
      </c>
      <c r="C196" s="73"/>
      <c r="D196" s="106"/>
      <c r="E196" s="107"/>
      <c r="F196" s="120"/>
      <c r="G196" s="121">
        <f t="shared" ref="G196:W196" si="559">SUM(G169:G190)</f>
        <v>1542.75</v>
      </c>
      <c r="H196" s="84">
        <f t="shared" si="559"/>
        <v>26812.5</v>
      </c>
      <c r="I196" s="84">
        <f t="shared" si="559"/>
        <v>589875</v>
      </c>
      <c r="J196" s="84">
        <f t="shared" si="559"/>
        <v>488.5375</v>
      </c>
      <c r="K196" s="84">
        <f t="shared" si="559"/>
        <v>385.6875</v>
      </c>
      <c r="L196" s="84">
        <f t="shared" si="559"/>
        <v>1683</v>
      </c>
      <c r="M196" s="84">
        <f t="shared" si="559"/>
        <v>168.3</v>
      </c>
      <c r="N196" s="84">
        <f t="shared" si="559"/>
        <v>1376.32</v>
      </c>
      <c r="O196" s="84">
        <f t="shared" si="559"/>
        <v>102.85</v>
      </c>
      <c r="P196" s="84">
        <f t="shared" si="559"/>
        <v>51.425</v>
      </c>
      <c r="Q196" s="84">
        <f t="shared" si="559"/>
        <v>107.9925</v>
      </c>
      <c r="R196" s="84">
        <f t="shared" si="559"/>
        <v>154.275</v>
      </c>
      <c r="S196" s="84">
        <f t="shared" si="559"/>
        <v>2457.8125</v>
      </c>
      <c r="T196" s="84">
        <f t="shared" si="559"/>
        <v>257.125</v>
      </c>
      <c r="U196" s="84">
        <f t="shared" si="559"/>
        <v>1.54275</v>
      </c>
      <c r="V196" s="84">
        <f t="shared" si="559"/>
        <v>53.99625</v>
      </c>
      <c r="W196" s="84">
        <f t="shared" si="559"/>
        <v>643.87125</v>
      </c>
      <c r="X196" s="72"/>
      <c r="Y196" s="84">
        <f>SUM(Y169:Y190)</f>
        <v>7877.19625</v>
      </c>
      <c r="Z196" s="110">
        <f>$Z$6*$Z$7</f>
        <v>220</v>
      </c>
      <c r="AA196" s="110">
        <f>$AA$6*$AA$7</f>
        <v>60</v>
      </c>
      <c r="AB196" s="72"/>
      <c r="AC196" s="110">
        <f>AA196+Z196+Y196</f>
        <v>8157.19625</v>
      </c>
      <c r="AD196" s="84">
        <f>$AD$6</f>
        <v>2550</v>
      </c>
      <c r="AE196" s="110">
        <f>AD196+AC196</f>
        <v>10707.19625</v>
      </c>
      <c r="AF196" s="110">
        <f t="shared" ref="AF196:AG196" si="560">SUM(AF169:AF189)</f>
        <v>573375</v>
      </c>
      <c r="AG196" s="110">
        <f t="shared" si="560"/>
        <v>572748.2063</v>
      </c>
      <c r="AH196" s="72"/>
      <c r="AI196" s="110">
        <f t="shared" ref="AI196:AJ196" si="561">SUM(AI169:AI189)</f>
        <v>12194.7375</v>
      </c>
      <c r="AJ196" s="110">
        <f t="shared" si="561"/>
        <v>9174</v>
      </c>
      <c r="AK196" s="72"/>
      <c r="AL196" s="86">
        <f t="shared" ref="AL196:AO196" si="562">SUM(AL169:AL189)</f>
        <v>11736.8625</v>
      </c>
      <c r="AM196" s="86">
        <f t="shared" si="562"/>
        <v>6593.8125</v>
      </c>
      <c r="AN196" s="86">
        <f t="shared" si="562"/>
        <v>457.875</v>
      </c>
      <c r="AO196" s="86">
        <f t="shared" si="562"/>
        <v>2580.1875</v>
      </c>
      <c r="AP196" s="72"/>
      <c r="AQ196" s="72"/>
      <c r="AR196" s="86">
        <f>SUM(AR169:AR189)</f>
        <v>18330.675</v>
      </c>
      <c r="AS196" s="86">
        <f>AR196-AE196</f>
        <v>7623.47875</v>
      </c>
      <c r="AT196" s="78"/>
      <c r="AU196" s="114"/>
    </row>
    <row r="197">
      <c r="A197" s="88"/>
      <c r="B197" s="89"/>
      <c r="C197" s="73"/>
      <c r="D197" s="106"/>
      <c r="E197" s="107"/>
      <c r="F197" s="76"/>
      <c r="G197" s="76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7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8"/>
      <c r="AM197" s="78"/>
      <c r="AN197" s="78"/>
      <c r="AO197" s="78"/>
      <c r="AP197" s="72"/>
      <c r="AQ197" s="72"/>
      <c r="AR197" s="72"/>
      <c r="AS197" s="72"/>
      <c r="AT197" s="72"/>
      <c r="AU197" s="114"/>
    </row>
    <row r="198">
      <c r="A198" s="114"/>
      <c r="B198" s="114"/>
      <c r="C198" s="114"/>
      <c r="D198" s="114"/>
      <c r="E198" s="115"/>
      <c r="F198" s="115"/>
      <c r="G198" s="115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6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</row>
    <row r="199">
      <c r="A199" s="114"/>
      <c r="B199" s="114"/>
      <c r="C199" s="114"/>
      <c r="D199" s="114"/>
      <c r="E199" s="115"/>
      <c r="F199" s="115"/>
      <c r="G199" s="115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6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</row>
    <row r="200">
      <c r="A200" s="117"/>
      <c r="B200" s="117"/>
      <c r="C200" s="117"/>
      <c r="D200" s="117"/>
      <c r="E200" s="118"/>
      <c r="F200" s="118"/>
      <c r="G200" s="118"/>
      <c r="H200" s="117"/>
      <c r="I200" s="117"/>
      <c r="J200" s="117"/>
      <c r="K200" s="117"/>
      <c r="L200" s="117"/>
      <c r="M200" s="117"/>
      <c r="N200" s="117"/>
      <c r="O200" s="117"/>
      <c r="P200" s="117"/>
      <c r="Q200" s="117"/>
      <c r="R200" s="117"/>
      <c r="S200" s="117"/>
      <c r="T200" s="117"/>
      <c r="U200" s="119"/>
      <c r="V200" s="117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7"/>
      <c r="AL200" s="117"/>
      <c r="AM200" s="117"/>
      <c r="AN200" s="117"/>
      <c r="AO200" s="117"/>
      <c r="AP200" s="117"/>
      <c r="AQ200" s="117"/>
      <c r="AR200" s="117"/>
      <c r="AS200" s="117"/>
      <c r="AT200" s="117"/>
      <c r="AU200" s="66"/>
    </row>
    <row r="201">
      <c r="A201" s="72"/>
      <c r="B201" s="79" t="s">
        <v>99</v>
      </c>
      <c r="C201" s="73"/>
      <c r="D201" s="74"/>
      <c r="E201" s="75"/>
      <c r="F201" s="76"/>
      <c r="G201" s="76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7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8"/>
      <c r="AM201" s="78"/>
      <c r="AN201" s="78"/>
      <c r="AO201" s="78"/>
      <c r="AP201" s="72"/>
      <c r="AQ201" s="72"/>
      <c r="AR201" s="72"/>
      <c r="AS201" s="72"/>
      <c r="AT201" s="72"/>
      <c r="AU201" s="66"/>
    </row>
    <row r="202">
      <c r="A202" s="80">
        <v>7.0</v>
      </c>
      <c r="B202" s="81" t="s">
        <v>108</v>
      </c>
      <c r="C202" s="81">
        <v>200.0</v>
      </c>
      <c r="D202" s="80">
        <v>22.0</v>
      </c>
      <c r="E202" s="87">
        <f>$E$13</f>
        <v>10</v>
      </c>
      <c r="F202" s="83"/>
      <c r="G202" s="83">
        <f t="shared" ref="G202:G207" si="564">E202*D202</f>
        <v>220</v>
      </c>
      <c r="H202" s="84">
        <f t="shared" ref="H202:H207" si="565">E202*C202</f>
        <v>2000</v>
      </c>
      <c r="I202" s="84">
        <f t="shared" ref="I202:I207" si="566">H202*D202</f>
        <v>44000</v>
      </c>
      <c r="J202" s="84"/>
      <c r="K202" s="84"/>
      <c r="L202" s="84">
        <f>G202*$L$6</f>
        <v>330</v>
      </c>
      <c r="M202" s="84">
        <f>G202*$M$6</f>
        <v>33</v>
      </c>
      <c r="N202" s="84"/>
      <c r="O202" s="84"/>
      <c r="P202" s="84">
        <f t="shared" ref="P202:P203" si="567">G202*$P$6</f>
        <v>22</v>
      </c>
      <c r="Q202" s="84">
        <f t="shared" ref="Q202:Q207" si="568">G202*$Q$6</f>
        <v>15.4</v>
      </c>
      <c r="R202" s="84">
        <f t="shared" ref="R202:R207" si="569">G202*$R$6</f>
        <v>22</v>
      </c>
      <c r="S202" s="84">
        <f t="shared" ref="S202:S203" si="570">I202*$S$6</f>
        <v>550</v>
      </c>
      <c r="T202" s="84">
        <f t="shared" ref="T202:T203" si="571">G202*$T$6</f>
        <v>110</v>
      </c>
      <c r="U202" s="85">
        <f t="shared" ref="U202:U207" si="572">G202*$U$6</f>
        <v>0.22</v>
      </c>
      <c r="V202" s="84">
        <f t="shared" ref="V202:V207" si="573">U202*$V$6</f>
        <v>7.7</v>
      </c>
      <c r="W202" s="84">
        <f t="shared" ref="W202:W207" si="574">(U202*C202)+V202</f>
        <v>51.7</v>
      </c>
      <c r="X202" s="72"/>
      <c r="Y202" s="84">
        <f t="shared" ref="Y202:Y203" si="575">L202+M202+P202+Q202+R202+S202+T202+W202</f>
        <v>1134.1</v>
      </c>
      <c r="Z202" s="72"/>
      <c r="AA202" s="72"/>
      <c r="AB202" s="72"/>
      <c r="AC202" s="72"/>
      <c r="AD202" s="72"/>
      <c r="AE202" s="72"/>
      <c r="AF202" s="84">
        <f t="shared" ref="AF202:AF207" si="576">I202</f>
        <v>44000</v>
      </c>
      <c r="AG202" s="84">
        <f t="shared" ref="AG202:AG207" si="577">AF202-W202</f>
        <v>43948.3</v>
      </c>
      <c r="AH202" s="72"/>
      <c r="AI202" s="84">
        <f t="shared" ref="AI202:AI207" si="578">G202*$AI$6</f>
        <v>1757.8</v>
      </c>
      <c r="AJ202" s="84">
        <f t="shared" ref="AJ202:AJ207" si="579">I202*$AJ$6</f>
        <v>704</v>
      </c>
      <c r="AK202" s="72"/>
      <c r="AL202" s="86">
        <f t="shared" ref="AL202:AM202" si="563">AI202-AN202</f>
        <v>1691.8</v>
      </c>
      <c r="AM202" s="86">
        <f t="shared" si="563"/>
        <v>506</v>
      </c>
      <c r="AN202" s="86">
        <f t="shared" ref="AN202:AN207" si="581">G202*$AN$6</f>
        <v>66</v>
      </c>
      <c r="AO202" s="86">
        <f t="shared" ref="AO202:AO207" si="582">I202*$AO$6</f>
        <v>198</v>
      </c>
      <c r="AP202" s="72"/>
      <c r="AQ202" s="84">
        <f t="shared" ref="AQ202:AQ207" si="583">Y202/G202</f>
        <v>5.155</v>
      </c>
      <c r="AR202" s="84">
        <f t="shared" ref="AR202:AR207" si="584">AL202+AM202</f>
        <v>2197.8</v>
      </c>
      <c r="AS202" s="72"/>
      <c r="AT202" s="72"/>
      <c r="AU202" s="114"/>
    </row>
    <row r="203">
      <c r="A203" s="80">
        <v>7.0</v>
      </c>
      <c r="B203" s="81" t="s">
        <v>109</v>
      </c>
      <c r="C203" s="81">
        <v>200.0</v>
      </c>
      <c r="D203" s="80">
        <v>22.0</v>
      </c>
      <c r="E203" s="87">
        <f>E202*Calculation!$D$43*F203</f>
        <v>4.5</v>
      </c>
      <c r="F203" s="83">
        <f>A203-1</f>
        <v>6</v>
      </c>
      <c r="G203" s="83">
        <f t="shared" si="564"/>
        <v>99</v>
      </c>
      <c r="H203" s="84">
        <f t="shared" si="565"/>
        <v>900</v>
      </c>
      <c r="I203" s="84">
        <f t="shared" si="566"/>
        <v>19800</v>
      </c>
      <c r="J203" s="84"/>
      <c r="K203" s="84"/>
      <c r="L203" s="84"/>
      <c r="M203" s="84"/>
      <c r="N203" s="84"/>
      <c r="O203" s="84"/>
      <c r="P203" s="84">
        <f t="shared" si="567"/>
        <v>9.9</v>
      </c>
      <c r="Q203" s="84">
        <f t="shared" si="568"/>
        <v>6.93</v>
      </c>
      <c r="R203" s="84">
        <f t="shared" si="569"/>
        <v>9.9</v>
      </c>
      <c r="S203" s="84">
        <f t="shared" si="570"/>
        <v>247.5</v>
      </c>
      <c r="T203" s="84">
        <f t="shared" si="571"/>
        <v>49.5</v>
      </c>
      <c r="U203" s="85">
        <f t="shared" si="572"/>
        <v>0.099</v>
      </c>
      <c r="V203" s="84">
        <f t="shared" si="573"/>
        <v>3.465</v>
      </c>
      <c r="W203" s="84">
        <f t="shared" si="574"/>
        <v>23.265</v>
      </c>
      <c r="X203" s="72"/>
      <c r="Y203" s="84">
        <f t="shared" si="575"/>
        <v>346.995</v>
      </c>
      <c r="Z203" s="72"/>
      <c r="AA203" s="72"/>
      <c r="AB203" s="72"/>
      <c r="AC203" s="72"/>
      <c r="AD203" s="72"/>
      <c r="AE203" s="72"/>
      <c r="AF203" s="84">
        <f t="shared" si="576"/>
        <v>19800</v>
      </c>
      <c r="AG203" s="84">
        <f t="shared" si="577"/>
        <v>19776.735</v>
      </c>
      <c r="AH203" s="72"/>
      <c r="AI203" s="84">
        <f t="shared" si="578"/>
        <v>791.01</v>
      </c>
      <c r="AJ203" s="84">
        <f t="shared" si="579"/>
        <v>316.8</v>
      </c>
      <c r="AK203" s="72"/>
      <c r="AL203" s="86">
        <f t="shared" ref="AL203:AM203" si="580">AI203-AN203</f>
        <v>761.31</v>
      </c>
      <c r="AM203" s="86">
        <f t="shared" si="580"/>
        <v>227.7</v>
      </c>
      <c r="AN203" s="86">
        <f t="shared" si="581"/>
        <v>29.7</v>
      </c>
      <c r="AO203" s="86">
        <f t="shared" si="582"/>
        <v>89.1</v>
      </c>
      <c r="AP203" s="72"/>
      <c r="AQ203" s="84">
        <f t="shared" si="583"/>
        <v>3.505</v>
      </c>
      <c r="AR203" s="84">
        <f t="shared" si="584"/>
        <v>989.01</v>
      </c>
      <c r="AS203" s="72"/>
      <c r="AT203" s="72"/>
      <c r="AU203" s="114"/>
    </row>
    <row r="204">
      <c r="A204" s="80">
        <v>7.0</v>
      </c>
      <c r="B204" s="81" t="s">
        <v>110</v>
      </c>
      <c r="C204" s="81">
        <v>200.0</v>
      </c>
      <c r="D204" s="80">
        <v>22.0</v>
      </c>
      <c r="E204" s="87">
        <f>$E$13</f>
        <v>10</v>
      </c>
      <c r="F204" s="83"/>
      <c r="G204" s="83">
        <f t="shared" si="564"/>
        <v>220</v>
      </c>
      <c r="H204" s="84">
        <f t="shared" si="565"/>
        <v>2000</v>
      </c>
      <c r="I204" s="84">
        <f t="shared" si="566"/>
        <v>44000</v>
      </c>
      <c r="J204" s="84">
        <f t="shared" ref="J204:J205" si="586">G204*$J$6</f>
        <v>209</v>
      </c>
      <c r="K204" s="84"/>
      <c r="L204" s="84">
        <f>G204*$L$6</f>
        <v>330</v>
      </c>
      <c r="M204" s="84">
        <f>G204*$M$6</f>
        <v>33</v>
      </c>
      <c r="N204" s="84">
        <f>G204*$N$6</f>
        <v>404.8</v>
      </c>
      <c r="O204" s="84">
        <f t="shared" ref="O204:O207" si="587">G204*$O$6</f>
        <v>22</v>
      </c>
      <c r="P204" s="84"/>
      <c r="Q204" s="84">
        <f t="shared" si="568"/>
        <v>15.4</v>
      </c>
      <c r="R204" s="84">
        <f t="shared" si="569"/>
        <v>22</v>
      </c>
      <c r="S204" s="84"/>
      <c r="T204" s="84"/>
      <c r="U204" s="85">
        <f t="shared" si="572"/>
        <v>0.22</v>
      </c>
      <c r="V204" s="84">
        <f t="shared" si="573"/>
        <v>7.7</v>
      </c>
      <c r="W204" s="84">
        <f t="shared" si="574"/>
        <v>51.7</v>
      </c>
      <c r="X204" s="72"/>
      <c r="Y204" s="84">
        <f t="shared" ref="Y204:Y205" si="588">J204+L204+M204+N204+O204+Q204+R204+W204</f>
        <v>1087.9</v>
      </c>
      <c r="Z204" s="72"/>
      <c r="AA204" s="72"/>
      <c r="AB204" s="72"/>
      <c r="AC204" s="72"/>
      <c r="AD204" s="72"/>
      <c r="AE204" s="72"/>
      <c r="AF204" s="84">
        <f t="shared" si="576"/>
        <v>44000</v>
      </c>
      <c r="AG204" s="84">
        <f t="shared" si="577"/>
        <v>43948.3</v>
      </c>
      <c r="AH204" s="72"/>
      <c r="AI204" s="84">
        <f t="shared" si="578"/>
        <v>1757.8</v>
      </c>
      <c r="AJ204" s="84">
        <f t="shared" si="579"/>
        <v>704</v>
      </c>
      <c r="AK204" s="72"/>
      <c r="AL204" s="86">
        <f t="shared" ref="AL204:AM204" si="585">AI204-AN204</f>
        <v>1691.8</v>
      </c>
      <c r="AM204" s="86">
        <f t="shared" si="585"/>
        <v>506</v>
      </c>
      <c r="AN204" s="86">
        <f t="shared" si="581"/>
        <v>66</v>
      </c>
      <c r="AO204" s="86">
        <f t="shared" si="582"/>
        <v>198</v>
      </c>
      <c r="AP204" s="72"/>
      <c r="AQ204" s="84">
        <f t="shared" si="583"/>
        <v>4.945</v>
      </c>
      <c r="AR204" s="84">
        <f t="shared" si="584"/>
        <v>2197.8</v>
      </c>
      <c r="AS204" s="72"/>
      <c r="AT204" s="72"/>
      <c r="AU204" s="114"/>
    </row>
    <row r="205">
      <c r="A205" s="80">
        <v>7.0</v>
      </c>
      <c r="B205" s="81" t="s">
        <v>111</v>
      </c>
      <c r="C205" s="81">
        <v>200.0</v>
      </c>
      <c r="D205" s="80">
        <v>22.0</v>
      </c>
      <c r="E205" s="87">
        <f>E204*Calculation!$D$43*F205</f>
        <v>4.5</v>
      </c>
      <c r="F205" s="83">
        <f>A205-1</f>
        <v>6</v>
      </c>
      <c r="G205" s="83">
        <f t="shared" si="564"/>
        <v>99</v>
      </c>
      <c r="H205" s="84">
        <f t="shared" si="565"/>
        <v>900</v>
      </c>
      <c r="I205" s="84">
        <f t="shared" si="566"/>
        <v>19800</v>
      </c>
      <c r="J205" s="84">
        <f t="shared" si="586"/>
        <v>94.05</v>
      </c>
      <c r="K205" s="84"/>
      <c r="L205" s="84"/>
      <c r="M205" s="84"/>
      <c r="N205" s="84"/>
      <c r="O205" s="84">
        <f t="shared" si="587"/>
        <v>9.9</v>
      </c>
      <c r="P205" s="84"/>
      <c r="Q205" s="84">
        <f t="shared" si="568"/>
        <v>6.93</v>
      </c>
      <c r="R205" s="84">
        <f t="shared" si="569"/>
        <v>9.9</v>
      </c>
      <c r="S205" s="84"/>
      <c r="T205" s="84"/>
      <c r="U205" s="85">
        <f t="shared" si="572"/>
        <v>0.099</v>
      </c>
      <c r="V205" s="84">
        <f t="shared" si="573"/>
        <v>3.465</v>
      </c>
      <c r="W205" s="84">
        <f t="shared" si="574"/>
        <v>23.265</v>
      </c>
      <c r="X205" s="72"/>
      <c r="Y205" s="84">
        <f t="shared" si="588"/>
        <v>144.045</v>
      </c>
      <c r="Z205" s="72"/>
      <c r="AA205" s="72"/>
      <c r="AB205" s="72"/>
      <c r="AC205" s="72"/>
      <c r="AD205" s="72"/>
      <c r="AE205" s="72"/>
      <c r="AF205" s="84">
        <f t="shared" si="576"/>
        <v>19800</v>
      </c>
      <c r="AG205" s="84">
        <f t="shared" si="577"/>
        <v>19776.735</v>
      </c>
      <c r="AH205" s="72"/>
      <c r="AI205" s="84">
        <f t="shared" si="578"/>
        <v>791.01</v>
      </c>
      <c r="AJ205" s="84">
        <f t="shared" si="579"/>
        <v>316.8</v>
      </c>
      <c r="AK205" s="72"/>
      <c r="AL205" s="86">
        <f t="shared" ref="AL205:AM205" si="589">AI205-AN205</f>
        <v>761.31</v>
      </c>
      <c r="AM205" s="86">
        <f t="shared" si="589"/>
        <v>227.7</v>
      </c>
      <c r="AN205" s="86">
        <f t="shared" si="581"/>
        <v>29.7</v>
      </c>
      <c r="AO205" s="86">
        <f t="shared" si="582"/>
        <v>89.1</v>
      </c>
      <c r="AP205" s="72"/>
      <c r="AQ205" s="84">
        <f t="shared" si="583"/>
        <v>1.455</v>
      </c>
      <c r="AR205" s="84">
        <f t="shared" si="584"/>
        <v>989.01</v>
      </c>
      <c r="AS205" s="72"/>
      <c r="AT205" s="72"/>
      <c r="AU205" s="114"/>
    </row>
    <row r="206">
      <c r="A206" s="80">
        <v>7.0</v>
      </c>
      <c r="B206" s="81" t="s">
        <v>112</v>
      </c>
      <c r="C206" s="81">
        <v>200.0</v>
      </c>
      <c r="D206" s="80">
        <v>22.0</v>
      </c>
      <c r="E206" s="87">
        <f>$E$13</f>
        <v>10</v>
      </c>
      <c r="F206" s="83"/>
      <c r="G206" s="83">
        <f t="shared" si="564"/>
        <v>220</v>
      </c>
      <c r="H206" s="84">
        <f t="shared" si="565"/>
        <v>2000</v>
      </c>
      <c r="I206" s="84">
        <f t="shared" si="566"/>
        <v>44000</v>
      </c>
      <c r="J206" s="84"/>
      <c r="K206" s="84">
        <f t="shared" ref="K206:K207" si="591">G206*$K$6</f>
        <v>165</v>
      </c>
      <c r="L206" s="84">
        <f>G206*$L$6</f>
        <v>330</v>
      </c>
      <c r="M206" s="84">
        <f>G206*$M$6</f>
        <v>33</v>
      </c>
      <c r="N206" s="84">
        <f>G206*$N$6</f>
        <v>404.8</v>
      </c>
      <c r="O206" s="84">
        <f t="shared" si="587"/>
        <v>22</v>
      </c>
      <c r="P206" s="84"/>
      <c r="Q206" s="84">
        <f t="shared" si="568"/>
        <v>15.4</v>
      </c>
      <c r="R206" s="84">
        <f t="shared" si="569"/>
        <v>22</v>
      </c>
      <c r="S206" s="84"/>
      <c r="T206" s="84"/>
      <c r="U206" s="85">
        <f t="shared" si="572"/>
        <v>0.22</v>
      </c>
      <c r="V206" s="84">
        <f t="shared" si="573"/>
        <v>7.7</v>
      </c>
      <c r="W206" s="84">
        <f t="shared" si="574"/>
        <v>51.7</v>
      </c>
      <c r="X206" s="72"/>
      <c r="Y206" s="84">
        <f t="shared" ref="Y206:Y207" si="592">K206+L206+M206+N206+O206+Q206+R206+W206</f>
        <v>1043.9</v>
      </c>
      <c r="Z206" s="72"/>
      <c r="AA206" s="72"/>
      <c r="AB206" s="72"/>
      <c r="AC206" s="72"/>
      <c r="AD206" s="72"/>
      <c r="AE206" s="72"/>
      <c r="AF206" s="84">
        <f t="shared" si="576"/>
        <v>44000</v>
      </c>
      <c r="AG206" s="84">
        <f t="shared" si="577"/>
        <v>43948.3</v>
      </c>
      <c r="AH206" s="72"/>
      <c r="AI206" s="84">
        <f t="shared" si="578"/>
        <v>1757.8</v>
      </c>
      <c r="AJ206" s="84">
        <f t="shared" si="579"/>
        <v>704</v>
      </c>
      <c r="AK206" s="72"/>
      <c r="AL206" s="86">
        <f t="shared" ref="AL206:AM206" si="590">AI206-AN206</f>
        <v>1691.8</v>
      </c>
      <c r="AM206" s="86">
        <f t="shared" si="590"/>
        <v>506</v>
      </c>
      <c r="AN206" s="86">
        <f t="shared" si="581"/>
        <v>66</v>
      </c>
      <c r="AO206" s="86">
        <f t="shared" si="582"/>
        <v>198</v>
      </c>
      <c r="AP206" s="72"/>
      <c r="AQ206" s="84">
        <f t="shared" si="583"/>
        <v>4.745</v>
      </c>
      <c r="AR206" s="84">
        <f t="shared" si="584"/>
        <v>2197.8</v>
      </c>
      <c r="AS206" s="72"/>
      <c r="AT206" s="72"/>
      <c r="AU206" s="114"/>
    </row>
    <row r="207">
      <c r="A207" s="80">
        <v>7.0</v>
      </c>
      <c r="B207" s="81" t="s">
        <v>113</v>
      </c>
      <c r="C207" s="81">
        <v>200.0</v>
      </c>
      <c r="D207" s="80">
        <v>22.0</v>
      </c>
      <c r="E207" s="87">
        <f>E206*Calculation!$D$43*F207</f>
        <v>4.5</v>
      </c>
      <c r="F207" s="83">
        <f>A207-1</f>
        <v>6</v>
      </c>
      <c r="G207" s="83">
        <f t="shared" si="564"/>
        <v>99</v>
      </c>
      <c r="H207" s="84">
        <f t="shared" si="565"/>
        <v>900</v>
      </c>
      <c r="I207" s="84">
        <f t="shared" si="566"/>
        <v>19800</v>
      </c>
      <c r="J207" s="84"/>
      <c r="K207" s="84">
        <f t="shared" si="591"/>
        <v>74.25</v>
      </c>
      <c r="L207" s="84"/>
      <c r="M207" s="84"/>
      <c r="N207" s="84"/>
      <c r="O207" s="84">
        <f t="shared" si="587"/>
        <v>9.9</v>
      </c>
      <c r="P207" s="84"/>
      <c r="Q207" s="84">
        <f t="shared" si="568"/>
        <v>6.93</v>
      </c>
      <c r="R207" s="84">
        <f t="shared" si="569"/>
        <v>9.9</v>
      </c>
      <c r="S207" s="84"/>
      <c r="T207" s="84"/>
      <c r="U207" s="85">
        <f t="shared" si="572"/>
        <v>0.099</v>
      </c>
      <c r="V207" s="84">
        <f t="shared" si="573"/>
        <v>3.465</v>
      </c>
      <c r="W207" s="84">
        <f t="shared" si="574"/>
        <v>23.265</v>
      </c>
      <c r="X207" s="72"/>
      <c r="Y207" s="84">
        <f t="shared" si="592"/>
        <v>124.245</v>
      </c>
      <c r="Z207" s="72"/>
      <c r="AA207" s="72"/>
      <c r="AB207" s="72"/>
      <c r="AC207" s="72"/>
      <c r="AD207" s="72"/>
      <c r="AE207" s="72"/>
      <c r="AF207" s="84">
        <f t="shared" si="576"/>
        <v>19800</v>
      </c>
      <c r="AG207" s="84">
        <f t="shared" si="577"/>
        <v>19776.735</v>
      </c>
      <c r="AH207" s="72"/>
      <c r="AI207" s="84">
        <f t="shared" si="578"/>
        <v>791.01</v>
      </c>
      <c r="AJ207" s="84">
        <f t="shared" si="579"/>
        <v>316.8</v>
      </c>
      <c r="AK207" s="72"/>
      <c r="AL207" s="86">
        <f t="shared" ref="AL207:AM207" si="593">AI207-AN207</f>
        <v>761.31</v>
      </c>
      <c r="AM207" s="86">
        <f t="shared" si="593"/>
        <v>227.7</v>
      </c>
      <c r="AN207" s="86">
        <f t="shared" si="581"/>
        <v>29.7</v>
      </c>
      <c r="AO207" s="86">
        <f t="shared" si="582"/>
        <v>89.1</v>
      </c>
      <c r="AP207" s="72"/>
      <c r="AQ207" s="84">
        <f t="shared" si="583"/>
        <v>1.255</v>
      </c>
      <c r="AR207" s="84">
        <f t="shared" si="584"/>
        <v>989.01</v>
      </c>
      <c r="AS207" s="72"/>
      <c r="AT207" s="72"/>
      <c r="AU207" s="114"/>
    </row>
    <row r="208">
      <c r="A208" s="88"/>
      <c r="B208" s="89"/>
      <c r="C208" s="90"/>
      <c r="D208" s="91"/>
      <c r="E208" s="92"/>
      <c r="F208" s="92"/>
      <c r="G208" s="92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93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  <c r="AU208" s="114"/>
    </row>
    <row r="209">
      <c r="A209" s="88"/>
      <c r="B209" s="79" t="s">
        <v>103</v>
      </c>
      <c r="C209" s="90"/>
      <c r="D209" s="91"/>
      <c r="E209" s="92"/>
      <c r="F209" s="92"/>
      <c r="G209" s="92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93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114"/>
    </row>
    <row r="210">
      <c r="A210" s="80">
        <v>7.0</v>
      </c>
      <c r="B210" s="81" t="s">
        <v>108</v>
      </c>
      <c r="C210" s="81">
        <v>500.0</v>
      </c>
      <c r="D210" s="80">
        <v>22.0</v>
      </c>
      <c r="E210" s="87">
        <f>$E$18</f>
        <v>5</v>
      </c>
      <c r="F210" s="83"/>
      <c r="G210" s="83">
        <f t="shared" ref="G210:G215" si="595">E210*D210</f>
        <v>110</v>
      </c>
      <c r="H210" s="84">
        <f t="shared" ref="H210:H215" si="596">E210*C210</f>
        <v>2500</v>
      </c>
      <c r="I210" s="84">
        <f t="shared" ref="I210:I215" si="597">H210*D210</f>
        <v>55000</v>
      </c>
      <c r="J210" s="84"/>
      <c r="K210" s="84"/>
      <c r="L210" s="84">
        <f>G210*$L$6</f>
        <v>165</v>
      </c>
      <c r="M210" s="84">
        <f>G210*$M$6</f>
        <v>16.5</v>
      </c>
      <c r="N210" s="84"/>
      <c r="O210" s="84"/>
      <c r="P210" s="84">
        <f t="shared" ref="P210:P211" si="598">G210*$P$6</f>
        <v>11</v>
      </c>
      <c r="Q210" s="84">
        <f t="shared" ref="Q210:Q215" si="599">G210*$Q$6</f>
        <v>7.7</v>
      </c>
      <c r="R210" s="84">
        <f t="shared" ref="R210:R215" si="600">G210*$R$6</f>
        <v>11</v>
      </c>
      <c r="S210" s="84">
        <f t="shared" ref="S210:S211" si="601">I210*$S$6</f>
        <v>687.5</v>
      </c>
      <c r="T210" s="84">
        <f t="shared" ref="T210:T211" si="602">G210*$T$6</f>
        <v>55</v>
      </c>
      <c r="U210" s="85">
        <f t="shared" ref="U210:U215" si="603">G210*$U$6</f>
        <v>0.11</v>
      </c>
      <c r="V210" s="84">
        <f t="shared" ref="V210:V215" si="604">U210*$V$6</f>
        <v>3.85</v>
      </c>
      <c r="W210" s="84">
        <f t="shared" ref="W210:W215" si="605">(U210*C210)+V210</f>
        <v>58.85</v>
      </c>
      <c r="X210" s="72"/>
      <c r="Y210" s="84">
        <f t="shared" ref="Y210:Y211" si="606">L210+M210+P210+Q210+R210+S210+T210+W210</f>
        <v>1012.55</v>
      </c>
      <c r="Z210" s="72"/>
      <c r="AA210" s="72"/>
      <c r="AB210" s="72"/>
      <c r="AC210" s="72"/>
      <c r="AD210" s="72"/>
      <c r="AE210" s="72"/>
      <c r="AF210" s="84">
        <f t="shared" ref="AF210:AF215" si="607">I210</f>
        <v>55000</v>
      </c>
      <c r="AG210" s="84">
        <f t="shared" ref="AG210:AG215" si="608">AF210-W210</f>
        <v>54941.15</v>
      </c>
      <c r="AH210" s="72"/>
      <c r="AI210" s="84">
        <f t="shared" ref="AI210:AI215" si="609">G210*$AI$6</f>
        <v>878.9</v>
      </c>
      <c r="AJ210" s="84">
        <f t="shared" ref="AJ210:AJ215" si="610">I210*$AJ$6</f>
        <v>880</v>
      </c>
      <c r="AK210" s="72"/>
      <c r="AL210" s="86">
        <f t="shared" ref="AL210:AM210" si="594">AI210-AN210</f>
        <v>845.9</v>
      </c>
      <c r="AM210" s="86">
        <f t="shared" si="594"/>
        <v>632.5</v>
      </c>
      <c r="AN210" s="86">
        <f t="shared" ref="AN210:AN215" si="612">G210*$AN$6</f>
        <v>33</v>
      </c>
      <c r="AO210" s="86">
        <f t="shared" ref="AO210:AO215" si="613">I210*$AO$6</f>
        <v>247.5</v>
      </c>
      <c r="AP210" s="72"/>
      <c r="AQ210" s="84">
        <f t="shared" ref="AQ210:AQ215" si="614">Y210/G210</f>
        <v>9.205</v>
      </c>
      <c r="AR210" s="84">
        <f t="shared" ref="AR210:AR215" si="615">AL210+AM210</f>
        <v>1478.4</v>
      </c>
      <c r="AS210" s="72"/>
      <c r="AT210" s="72"/>
      <c r="AU210" s="114"/>
    </row>
    <row r="211">
      <c r="A211" s="80">
        <v>7.0</v>
      </c>
      <c r="B211" s="81" t="s">
        <v>109</v>
      </c>
      <c r="C211" s="81">
        <v>500.0</v>
      </c>
      <c r="D211" s="80">
        <v>22.0</v>
      </c>
      <c r="E211" s="87">
        <f>E210*Calculation!$D$43*F211</f>
        <v>2.25</v>
      </c>
      <c r="F211" s="83">
        <f>A211-1</f>
        <v>6</v>
      </c>
      <c r="G211" s="83">
        <f t="shared" si="595"/>
        <v>49.5</v>
      </c>
      <c r="H211" s="84">
        <f t="shared" si="596"/>
        <v>1125</v>
      </c>
      <c r="I211" s="84">
        <f t="shared" si="597"/>
        <v>24750</v>
      </c>
      <c r="J211" s="84"/>
      <c r="K211" s="84"/>
      <c r="L211" s="84"/>
      <c r="M211" s="84"/>
      <c r="N211" s="84"/>
      <c r="O211" s="84"/>
      <c r="P211" s="84">
        <f t="shared" si="598"/>
        <v>4.95</v>
      </c>
      <c r="Q211" s="84">
        <f t="shared" si="599"/>
        <v>3.465</v>
      </c>
      <c r="R211" s="84">
        <f t="shared" si="600"/>
        <v>4.95</v>
      </c>
      <c r="S211" s="84">
        <f t="shared" si="601"/>
        <v>309.375</v>
      </c>
      <c r="T211" s="84">
        <f t="shared" si="602"/>
        <v>24.75</v>
      </c>
      <c r="U211" s="85">
        <f t="shared" si="603"/>
        <v>0.0495</v>
      </c>
      <c r="V211" s="84">
        <f t="shared" si="604"/>
        <v>1.7325</v>
      </c>
      <c r="W211" s="84">
        <f t="shared" si="605"/>
        <v>26.4825</v>
      </c>
      <c r="X211" s="72"/>
      <c r="Y211" s="84">
        <f t="shared" si="606"/>
        <v>373.9725</v>
      </c>
      <c r="Z211" s="72"/>
      <c r="AA211" s="72"/>
      <c r="AB211" s="72"/>
      <c r="AC211" s="72"/>
      <c r="AD211" s="72"/>
      <c r="AE211" s="72"/>
      <c r="AF211" s="84">
        <f t="shared" si="607"/>
        <v>24750</v>
      </c>
      <c r="AG211" s="84">
        <f t="shared" si="608"/>
        <v>24723.5175</v>
      </c>
      <c r="AH211" s="72"/>
      <c r="AI211" s="84">
        <f t="shared" si="609"/>
        <v>395.505</v>
      </c>
      <c r="AJ211" s="84">
        <f t="shared" si="610"/>
        <v>396</v>
      </c>
      <c r="AK211" s="72"/>
      <c r="AL211" s="86">
        <f t="shared" ref="AL211:AM211" si="611">AI211-AN211</f>
        <v>380.655</v>
      </c>
      <c r="AM211" s="86">
        <f t="shared" si="611"/>
        <v>284.625</v>
      </c>
      <c r="AN211" s="86">
        <f t="shared" si="612"/>
        <v>14.85</v>
      </c>
      <c r="AO211" s="86">
        <f t="shared" si="613"/>
        <v>111.375</v>
      </c>
      <c r="AP211" s="72"/>
      <c r="AQ211" s="84">
        <f t="shared" si="614"/>
        <v>7.555</v>
      </c>
      <c r="AR211" s="84">
        <f t="shared" si="615"/>
        <v>665.28</v>
      </c>
      <c r="AS211" s="72"/>
      <c r="AT211" s="72"/>
      <c r="AU211" s="114"/>
    </row>
    <row r="212">
      <c r="A212" s="80">
        <v>7.0</v>
      </c>
      <c r="B212" s="81" t="s">
        <v>110</v>
      </c>
      <c r="C212" s="81">
        <v>500.0</v>
      </c>
      <c r="D212" s="80">
        <v>22.0</v>
      </c>
      <c r="E212" s="87">
        <f>$E$18</f>
        <v>5</v>
      </c>
      <c r="F212" s="83"/>
      <c r="G212" s="83">
        <f t="shared" si="595"/>
        <v>110</v>
      </c>
      <c r="H212" s="84">
        <f t="shared" si="596"/>
        <v>2500</v>
      </c>
      <c r="I212" s="84">
        <f t="shared" si="597"/>
        <v>55000</v>
      </c>
      <c r="J212" s="84">
        <f t="shared" ref="J212:J213" si="617">G212*$J$6</f>
        <v>104.5</v>
      </c>
      <c r="K212" s="84"/>
      <c r="L212" s="84">
        <f>G212*$L$6</f>
        <v>165</v>
      </c>
      <c r="M212" s="84">
        <f>G212*$M$6</f>
        <v>16.5</v>
      </c>
      <c r="N212" s="84">
        <f>G212*$N$6</f>
        <v>202.4</v>
      </c>
      <c r="O212" s="84">
        <f t="shared" ref="O212:O215" si="618">G212*$O$6</f>
        <v>11</v>
      </c>
      <c r="P212" s="84"/>
      <c r="Q212" s="84">
        <f t="shared" si="599"/>
        <v>7.7</v>
      </c>
      <c r="R212" s="84">
        <f t="shared" si="600"/>
        <v>11</v>
      </c>
      <c r="S212" s="84"/>
      <c r="T212" s="84"/>
      <c r="U212" s="85">
        <f t="shared" si="603"/>
        <v>0.11</v>
      </c>
      <c r="V212" s="84">
        <f t="shared" si="604"/>
        <v>3.85</v>
      </c>
      <c r="W212" s="84">
        <f t="shared" si="605"/>
        <v>58.85</v>
      </c>
      <c r="X212" s="72"/>
      <c r="Y212" s="84">
        <f t="shared" ref="Y212:Y213" si="619">J212+L212+M212+N212+O212+Q212+R212+W212</f>
        <v>576.95</v>
      </c>
      <c r="Z212" s="72"/>
      <c r="AA212" s="72"/>
      <c r="AB212" s="72"/>
      <c r="AC212" s="72"/>
      <c r="AD212" s="72"/>
      <c r="AE212" s="72"/>
      <c r="AF212" s="84">
        <f t="shared" si="607"/>
        <v>55000</v>
      </c>
      <c r="AG212" s="84">
        <f t="shared" si="608"/>
        <v>54941.15</v>
      </c>
      <c r="AH212" s="72"/>
      <c r="AI212" s="84">
        <f t="shared" si="609"/>
        <v>878.9</v>
      </c>
      <c r="AJ212" s="84">
        <f t="shared" si="610"/>
        <v>880</v>
      </c>
      <c r="AK212" s="72"/>
      <c r="AL212" s="86">
        <f t="shared" ref="AL212:AM212" si="616">AI212-AN212</f>
        <v>845.9</v>
      </c>
      <c r="AM212" s="86">
        <f t="shared" si="616"/>
        <v>632.5</v>
      </c>
      <c r="AN212" s="86">
        <f t="shared" si="612"/>
        <v>33</v>
      </c>
      <c r="AO212" s="86">
        <f t="shared" si="613"/>
        <v>247.5</v>
      </c>
      <c r="AP212" s="72"/>
      <c r="AQ212" s="84">
        <f t="shared" si="614"/>
        <v>5.245</v>
      </c>
      <c r="AR212" s="84">
        <f t="shared" si="615"/>
        <v>1478.4</v>
      </c>
      <c r="AS212" s="72"/>
      <c r="AT212" s="72"/>
      <c r="AU212" s="114"/>
    </row>
    <row r="213">
      <c r="A213" s="80">
        <v>7.0</v>
      </c>
      <c r="B213" s="81" t="s">
        <v>111</v>
      </c>
      <c r="C213" s="81">
        <v>500.0</v>
      </c>
      <c r="D213" s="80">
        <v>22.0</v>
      </c>
      <c r="E213" s="87">
        <f>E212*Calculation!$D$43*F213</f>
        <v>2.25</v>
      </c>
      <c r="F213" s="83">
        <f>A213-1</f>
        <v>6</v>
      </c>
      <c r="G213" s="83">
        <f t="shared" si="595"/>
        <v>49.5</v>
      </c>
      <c r="H213" s="84">
        <f t="shared" si="596"/>
        <v>1125</v>
      </c>
      <c r="I213" s="84">
        <f t="shared" si="597"/>
        <v>24750</v>
      </c>
      <c r="J213" s="84">
        <f t="shared" si="617"/>
        <v>47.025</v>
      </c>
      <c r="K213" s="84"/>
      <c r="L213" s="84"/>
      <c r="M213" s="84"/>
      <c r="N213" s="84"/>
      <c r="O213" s="84">
        <f t="shared" si="618"/>
        <v>4.95</v>
      </c>
      <c r="P213" s="84"/>
      <c r="Q213" s="84">
        <f t="shared" si="599"/>
        <v>3.465</v>
      </c>
      <c r="R213" s="84">
        <f t="shared" si="600"/>
        <v>4.95</v>
      </c>
      <c r="S213" s="84"/>
      <c r="T213" s="84"/>
      <c r="U213" s="85">
        <f t="shared" si="603"/>
        <v>0.0495</v>
      </c>
      <c r="V213" s="84">
        <f t="shared" si="604"/>
        <v>1.7325</v>
      </c>
      <c r="W213" s="84">
        <f t="shared" si="605"/>
        <v>26.4825</v>
      </c>
      <c r="X213" s="72"/>
      <c r="Y213" s="84">
        <f t="shared" si="619"/>
        <v>86.8725</v>
      </c>
      <c r="Z213" s="72"/>
      <c r="AA213" s="72"/>
      <c r="AB213" s="72"/>
      <c r="AC213" s="72"/>
      <c r="AD213" s="72"/>
      <c r="AE213" s="72"/>
      <c r="AF213" s="84">
        <f t="shared" si="607"/>
        <v>24750</v>
      </c>
      <c r="AG213" s="84">
        <f t="shared" si="608"/>
        <v>24723.5175</v>
      </c>
      <c r="AH213" s="72"/>
      <c r="AI213" s="84">
        <f t="shared" si="609"/>
        <v>395.505</v>
      </c>
      <c r="AJ213" s="84">
        <f t="shared" si="610"/>
        <v>396</v>
      </c>
      <c r="AK213" s="72"/>
      <c r="AL213" s="86">
        <f t="shared" ref="AL213:AM213" si="620">AI213-AN213</f>
        <v>380.655</v>
      </c>
      <c r="AM213" s="86">
        <f t="shared" si="620"/>
        <v>284.625</v>
      </c>
      <c r="AN213" s="86">
        <f t="shared" si="612"/>
        <v>14.85</v>
      </c>
      <c r="AO213" s="86">
        <f t="shared" si="613"/>
        <v>111.375</v>
      </c>
      <c r="AP213" s="72"/>
      <c r="AQ213" s="84">
        <f t="shared" si="614"/>
        <v>1.755</v>
      </c>
      <c r="AR213" s="84">
        <f t="shared" si="615"/>
        <v>665.28</v>
      </c>
      <c r="AS213" s="72"/>
      <c r="AT213" s="72"/>
      <c r="AU213" s="114"/>
    </row>
    <row r="214">
      <c r="A214" s="80">
        <v>7.0</v>
      </c>
      <c r="B214" s="81" t="s">
        <v>112</v>
      </c>
      <c r="C214" s="81">
        <v>500.0</v>
      </c>
      <c r="D214" s="80">
        <v>22.0</v>
      </c>
      <c r="E214" s="87">
        <f>$E$18</f>
        <v>5</v>
      </c>
      <c r="F214" s="83"/>
      <c r="G214" s="83">
        <f t="shared" si="595"/>
        <v>110</v>
      </c>
      <c r="H214" s="84">
        <f t="shared" si="596"/>
        <v>2500</v>
      </c>
      <c r="I214" s="84">
        <f t="shared" si="597"/>
        <v>55000</v>
      </c>
      <c r="J214" s="84"/>
      <c r="K214" s="84">
        <f t="shared" ref="K214:K215" si="622">G214*$K$6</f>
        <v>82.5</v>
      </c>
      <c r="L214" s="84">
        <f>G214*$L$6</f>
        <v>165</v>
      </c>
      <c r="M214" s="84">
        <f>G214*$M$6</f>
        <v>16.5</v>
      </c>
      <c r="N214" s="84">
        <f>G214*$N$6</f>
        <v>202.4</v>
      </c>
      <c r="O214" s="84">
        <f t="shared" si="618"/>
        <v>11</v>
      </c>
      <c r="P214" s="84"/>
      <c r="Q214" s="84">
        <f t="shared" si="599"/>
        <v>7.7</v>
      </c>
      <c r="R214" s="84">
        <f t="shared" si="600"/>
        <v>11</v>
      </c>
      <c r="S214" s="84"/>
      <c r="T214" s="84"/>
      <c r="U214" s="85">
        <f t="shared" si="603"/>
        <v>0.11</v>
      </c>
      <c r="V214" s="84">
        <f t="shared" si="604"/>
        <v>3.85</v>
      </c>
      <c r="W214" s="84">
        <f t="shared" si="605"/>
        <v>58.85</v>
      </c>
      <c r="X214" s="72"/>
      <c r="Y214" s="84">
        <f t="shared" ref="Y214:Y215" si="623">K214+L214+M214+N214+O214+Q214+R214+W214</f>
        <v>554.95</v>
      </c>
      <c r="Z214" s="72"/>
      <c r="AA214" s="72"/>
      <c r="AB214" s="72"/>
      <c r="AC214" s="72"/>
      <c r="AD214" s="72"/>
      <c r="AE214" s="72"/>
      <c r="AF214" s="84">
        <f t="shared" si="607"/>
        <v>55000</v>
      </c>
      <c r="AG214" s="84">
        <f t="shared" si="608"/>
        <v>54941.15</v>
      </c>
      <c r="AH214" s="72"/>
      <c r="AI214" s="84">
        <f t="shared" si="609"/>
        <v>878.9</v>
      </c>
      <c r="AJ214" s="84">
        <f t="shared" si="610"/>
        <v>880</v>
      </c>
      <c r="AK214" s="72"/>
      <c r="AL214" s="86">
        <f t="shared" ref="AL214:AM214" si="621">AI214-AN214</f>
        <v>845.9</v>
      </c>
      <c r="AM214" s="86">
        <f t="shared" si="621"/>
        <v>632.5</v>
      </c>
      <c r="AN214" s="86">
        <f t="shared" si="612"/>
        <v>33</v>
      </c>
      <c r="AO214" s="86">
        <f t="shared" si="613"/>
        <v>247.5</v>
      </c>
      <c r="AP214" s="72"/>
      <c r="AQ214" s="84">
        <f t="shared" si="614"/>
        <v>5.045</v>
      </c>
      <c r="AR214" s="84">
        <f t="shared" si="615"/>
        <v>1478.4</v>
      </c>
      <c r="AS214" s="72"/>
      <c r="AT214" s="72"/>
      <c r="AU214" s="114"/>
    </row>
    <row r="215">
      <c r="A215" s="80">
        <v>7.0</v>
      </c>
      <c r="B215" s="81" t="s">
        <v>113</v>
      </c>
      <c r="C215" s="81">
        <v>500.0</v>
      </c>
      <c r="D215" s="80">
        <v>22.0</v>
      </c>
      <c r="E215" s="87">
        <f>E214*Calculation!$D$43*F215</f>
        <v>2.25</v>
      </c>
      <c r="F215" s="83">
        <f>A215-1</f>
        <v>6</v>
      </c>
      <c r="G215" s="83">
        <f t="shared" si="595"/>
        <v>49.5</v>
      </c>
      <c r="H215" s="84">
        <f t="shared" si="596"/>
        <v>1125</v>
      </c>
      <c r="I215" s="84">
        <f t="shared" si="597"/>
        <v>24750</v>
      </c>
      <c r="J215" s="84"/>
      <c r="K215" s="84">
        <f t="shared" si="622"/>
        <v>37.125</v>
      </c>
      <c r="L215" s="84"/>
      <c r="M215" s="84"/>
      <c r="N215" s="84"/>
      <c r="O215" s="84">
        <f t="shared" si="618"/>
        <v>4.95</v>
      </c>
      <c r="P215" s="84"/>
      <c r="Q215" s="84">
        <f t="shared" si="599"/>
        <v>3.465</v>
      </c>
      <c r="R215" s="84">
        <f t="shared" si="600"/>
        <v>4.95</v>
      </c>
      <c r="S215" s="84"/>
      <c r="T215" s="84"/>
      <c r="U215" s="85">
        <f t="shared" si="603"/>
        <v>0.0495</v>
      </c>
      <c r="V215" s="84">
        <f t="shared" si="604"/>
        <v>1.7325</v>
      </c>
      <c r="W215" s="84">
        <f t="shared" si="605"/>
        <v>26.4825</v>
      </c>
      <c r="X215" s="72"/>
      <c r="Y215" s="84">
        <f t="shared" si="623"/>
        <v>76.9725</v>
      </c>
      <c r="Z215" s="72"/>
      <c r="AA215" s="72"/>
      <c r="AB215" s="72"/>
      <c r="AC215" s="72"/>
      <c r="AD215" s="72"/>
      <c r="AE215" s="72"/>
      <c r="AF215" s="84">
        <f t="shared" si="607"/>
        <v>24750</v>
      </c>
      <c r="AG215" s="84">
        <f t="shared" si="608"/>
        <v>24723.5175</v>
      </c>
      <c r="AH215" s="72"/>
      <c r="AI215" s="84">
        <f t="shared" si="609"/>
        <v>395.505</v>
      </c>
      <c r="AJ215" s="84">
        <f t="shared" si="610"/>
        <v>396</v>
      </c>
      <c r="AK215" s="72"/>
      <c r="AL215" s="86">
        <f t="shared" ref="AL215:AM215" si="624">AI215-AN215</f>
        <v>380.655</v>
      </c>
      <c r="AM215" s="86">
        <f t="shared" si="624"/>
        <v>284.625</v>
      </c>
      <c r="AN215" s="86">
        <f t="shared" si="612"/>
        <v>14.85</v>
      </c>
      <c r="AO215" s="86">
        <f t="shared" si="613"/>
        <v>111.375</v>
      </c>
      <c r="AP215" s="72"/>
      <c r="AQ215" s="84">
        <f t="shared" si="614"/>
        <v>1.555</v>
      </c>
      <c r="AR215" s="84">
        <f t="shared" si="615"/>
        <v>665.28</v>
      </c>
      <c r="AS215" s="72"/>
      <c r="AT215" s="72"/>
      <c r="AU215" s="114"/>
    </row>
    <row r="216">
      <c r="A216" s="88"/>
      <c r="B216" s="89"/>
      <c r="C216" s="73"/>
      <c r="D216" s="106"/>
      <c r="E216" s="107"/>
      <c r="F216" s="76"/>
      <c r="G216" s="76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7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8"/>
      <c r="AM216" s="78"/>
      <c r="AN216" s="78"/>
      <c r="AO216" s="78"/>
      <c r="AP216" s="72"/>
      <c r="AQ216" s="72"/>
      <c r="AR216" s="72"/>
      <c r="AS216" s="72"/>
      <c r="AT216" s="72"/>
      <c r="AU216" s="114"/>
    </row>
    <row r="217">
      <c r="A217" s="88"/>
      <c r="B217" s="79" t="s">
        <v>104</v>
      </c>
      <c r="C217" s="73"/>
      <c r="D217" s="106"/>
      <c r="E217" s="107"/>
      <c r="F217" s="76"/>
      <c r="G217" s="76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7"/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8"/>
      <c r="AM217" s="78"/>
      <c r="AN217" s="78"/>
      <c r="AO217" s="78"/>
      <c r="AP217" s="72"/>
      <c r="AQ217" s="72"/>
      <c r="AR217" s="72"/>
      <c r="AS217" s="72"/>
      <c r="AT217" s="72"/>
      <c r="AU217" s="114"/>
    </row>
    <row r="218">
      <c r="A218" s="80">
        <v>7.0</v>
      </c>
      <c r="B218" s="81" t="s">
        <v>108</v>
      </c>
      <c r="C218" s="81">
        <v>1000.0</v>
      </c>
      <c r="D218" s="80">
        <v>22.0</v>
      </c>
      <c r="E218" s="87">
        <f>$E$23</f>
        <v>2</v>
      </c>
      <c r="F218" s="83"/>
      <c r="G218" s="83">
        <f t="shared" ref="G218:G223" si="626">E218*D218</f>
        <v>44</v>
      </c>
      <c r="H218" s="84">
        <f t="shared" ref="H218:H223" si="627">E218*C218</f>
        <v>2000</v>
      </c>
      <c r="I218" s="84">
        <f t="shared" ref="I218:I223" si="628">H218*D218</f>
        <v>44000</v>
      </c>
      <c r="J218" s="84"/>
      <c r="K218" s="84"/>
      <c r="L218" s="84">
        <f>G218*$L$6</f>
        <v>66</v>
      </c>
      <c r="M218" s="84">
        <f>G218*$M$6</f>
        <v>6.6</v>
      </c>
      <c r="N218" s="84"/>
      <c r="O218" s="84"/>
      <c r="P218" s="84">
        <f t="shared" ref="P218:P219" si="629">G218*$P$6</f>
        <v>4.4</v>
      </c>
      <c r="Q218" s="84">
        <f t="shared" ref="Q218:Q223" si="630">G218*$Q$6</f>
        <v>3.08</v>
      </c>
      <c r="R218" s="84">
        <f t="shared" ref="R218:R223" si="631">G218*$R$6</f>
        <v>4.4</v>
      </c>
      <c r="S218" s="84">
        <f t="shared" ref="S218:S219" si="632">I218*$S$6</f>
        <v>550</v>
      </c>
      <c r="T218" s="84">
        <f t="shared" ref="T218:T219" si="633">G218*$T$6</f>
        <v>22</v>
      </c>
      <c r="U218" s="85">
        <f t="shared" ref="U218:U223" si="634">G218*$U$6</f>
        <v>0.044</v>
      </c>
      <c r="V218" s="84">
        <f t="shared" ref="V218:V223" si="635">U218*$V$6</f>
        <v>1.54</v>
      </c>
      <c r="W218" s="84">
        <f t="shared" ref="W218:W223" si="636">(U218*C218)+V218</f>
        <v>45.54</v>
      </c>
      <c r="X218" s="72"/>
      <c r="Y218" s="84">
        <f t="shared" ref="Y218:Y219" si="637">L218+M218+P218+Q218+R218+S218+T218+W218</f>
        <v>702.02</v>
      </c>
      <c r="Z218" s="72"/>
      <c r="AA218" s="72"/>
      <c r="AB218" s="72"/>
      <c r="AC218" s="72"/>
      <c r="AD218" s="72"/>
      <c r="AE218" s="72"/>
      <c r="AF218" s="84">
        <f t="shared" ref="AF218:AF223" si="638">I218</f>
        <v>44000</v>
      </c>
      <c r="AG218" s="84">
        <f t="shared" ref="AG218:AG223" si="639">AF218-W218</f>
        <v>43954.46</v>
      </c>
      <c r="AH218" s="72"/>
      <c r="AI218" s="84">
        <f t="shared" ref="AI218:AI223" si="640">G218*$AI$6</f>
        <v>351.56</v>
      </c>
      <c r="AJ218" s="84">
        <f t="shared" ref="AJ218:AJ223" si="641">I218*$AJ$6</f>
        <v>704</v>
      </c>
      <c r="AK218" s="72"/>
      <c r="AL218" s="86">
        <f t="shared" ref="AL218:AM218" si="625">AI218-AN218</f>
        <v>338.36</v>
      </c>
      <c r="AM218" s="86">
        <f t="shared" si="625"/>
        <v>506</v>
      </c>
      <c r="AN218" s="86">
        <f t="shared" ref="AN218:AN223" si="643">G218*$AN$6</f>
        <v>13.2</v>
      </c>
      <c r="AO218" s="86">
        <f t="shared" ref="AO218:AO223" si="644">I218*$AO$6</f>
        <v>198</v>
      </c>
      <c r="AP218" s="72"/>
      <c r="AQ218" s="84">
        <f t="shared" ref="AQ218:AQ223" si="645">Y218/G218</f>
        <v>15.955</v>
      </c>
      <c r="AR218" s="84">
        <f t="shared" ref="AR218:AR223" si="646">AL218+AM218</f>
        <v>844.36</v>
      </c>
      <c r="AS218" s="72"/>
      <c r="AT218" s="72"/>
      <c r="AU218" s="114"/>
    </row>
    <row r="219">
      <c r="A219" s="80">
        <v>7.0</v>
      </c>
      <c r="B219" s="81" t="s">
        <v>109</v>
      </c>
      <c r="C219" s="81">
        <v>1000.0</v>
      </c>
      <c r="D219" s="80">
        <v>22.0</v>
      </c>
      <c r="E219" s="87">
        <f>E218*Calculation!$D$43*F219</f>
        <v>0.9</v>
      </c>
      <c r="F219" s="83">
        <f>A219-1</f>
        <v>6</v>
      </c>
      <c r="G219" s="83">
        <f t="shared" si="626"/>
        <v>19.8</v>
      </c>
      <c r="H219" s="84">
        <f t="shared" si="627"/>
        <v>900</v>
      </c>
      <c r="I219" s="84">
        <f t="shared" si="628"/>
        <v>19800</v>
      </c>
      <c r="J219" s="84"/>
      <c r="K219" s="84"/>
      <c r="L219" s="84"/>
      <c r="M219" s="84"/>
      <c r="N219" s="84"/>
      <c r="O219" s="84"/>
      <c r="P219" s="84">
        <f t="shared" si="629"/>
        <v>1.98</v>
      </c>
      <c r="Q219" s="84">
        <f t="shared" si="630"/>
        <v>1.386</v>
      </c>
      <c r="R219" s="84">
        <f t="shared" si="631"/>
        <v>1.98</v>
      </c>
      <c r="S219" s="84">
        <f t="shared" si="632"/>
        <v>247.5</v>
      </c>
      <c r="T219" s="84">
        <f t="shared" si="633"/>
        <v>9.9</v>
      </c>
      <c r="U219" s="85">
        <f t="shared" si="634"/>
        <v>0.0198</v>
      </c>
      <c r="V219" s="84">
        <f t="shared" si="635"/>
        <v>0.693</v>
      </c>
      <c r="W219" s="84">
        <f t="shared" si="636"/>
        <v>20.493</v>
      </c>
      <c r="X219" s="72"/>
      <c r="Y219" s="84">
        <f t="shared" si="637"/>
        <v>283.239</v>
      </c>
      <c r="Z219" s="72"/>
      <c r="AA219" s="72"/>
      <c r="AB219" s="72"/>
      <c r="AC219" s="72"/>
      <c r="AD219" s="72"/>
      <c r="AE219" s="72"/>
      <c r="AF219" s="84">
        <f t="shared" si="638"/>
        <v>19800</v>
      </c>
      <c r="AG219" s="84">
        <f t="shared" si="639"/>
        <v>19779.507</v>
      </c>
      <c r="AH219" s="72"/>
      <c r="AI219" s="84">
        <f t="shared" si="640"/>
        <v>158.202</v>
      </c>
      <c r="AJ219" s="84">
        <f t="shared" si="641"/>
        <v>316.8</v>
      </c>
      <c r="AK219" s="72"/>
      <c r="AL219" s="86">
        <f t="shared" ref="AL219:AM219" si="642">AI219-AN219</f>
        <v>152.262</v>
      </c>
      <c r="AM219" s="86">
        <f t="shared" si="642"/>
        <v>227.7</v>
      </c>
      <c r="AN219" s="86">
        <f t="shared" si="643"/>
        <v>5.94</v>
      </c>
      <c r="AO219" s="86">
        <f t="shared" si="644"/>
        <v>89.1</v>
      </c>
      <c r="AP219" s="72"/>
      <c r="AQ219" s="84">
        <f t="shared" si="645"/>
        <v>14.305</v>
      </c>
      <c r="AR219" s="84">
        <f t="shared" si="646"/>
        <v>379.962</v>
      </c>
      <c r="AS219" s="72"/>
      <c r="AT219" s="72"/>
      <c r="AU219" s="114"/>
    </row>
    <row r="220">
      <c r="A220" s="80">
        <v>7.0</v>
      </c>
      <c r="B220" s="81" t="s">
        <v>110</v>
      </c>
      <c r="C220" s="81">
        <v>1000.0</v>
      </c>
      <c r="D220" s="80">
        <v>22.0</v>
      </c>
      <c r="E220" s="87">
        <f>$E$23</f>
        <v>2</v>
      </c>
      <c r="F220" s="83"/>
      <c r="G220" s="83">
        <f t="shared" si="626"/>
        <v>44</v>
      </c>
      <c r="H220" s="84">
        <f t="shared" si="627"/>
        <v>2000</v>
      </c>
      <c r="I220" s="84">
        <f t="shared" si="628"/>
        <v>44000</v>
      </c>
      <c r="J220" s="84">
        <f t="shared" ref="J220:J221" si="648">G220*$J$6</f>
        <v>41.8</v>
      </c>
      <c r="K220" s="84"/>
      <c r="L220" s="84">
        <f>G220*$L$6</f>
        <v>66</v>
      </c>
      <c r="M220" s="84">
        <f>G220*$M$6</f>
        <v>6.6</v>
      </c>
      <c r="N220" s="84">
        <f>G220*$N$6</f>
        <v>80.96</v>
      </c>
      <c r="O220" s="84">
        <f t="shared" ref="O220:O223" si="649">G220*$O$6</f>
        <v>4.4</v>
      </c>
      <c r="P220" s="84"/>
      <c r="Q220" s="84">
        <f t="shared" si="630"/>
        <v>3.08</v>
      </c>
      <c r="R220" s="84">
        <f t="shared" si="631"/>
        <v>4.4</v>
      </c>
      <c r="S220" s="84"/>
      <c r="T220" s="84"/>
      <c r="U220" s="85">
        <f t="shared" si="634"/>
        <v>0.044</v>
      </c>
      <c r="V220" s="84">
        <f t="shared" si="635"/>
        <v>1.54</v>
      </c>
      <c r="W220" s="84">
        <f t="shared" si="636"/>
        <v>45.54</v>
      </c>
      <c r="X220" s="72"/>
      <c r="Y220" s="84">
        <f t="shared" ref="Y220:Y221" si="650">J220+L220+M220+N220+O220+Q220+R220+W220</f>
        <v>252.78</v>
      </c>
      <c r="Z220" s="72"/>
      <c r="AA220" s="72"/>
      <c r="AB220" s="72"/>
      <c r="AC220" s="72"/>
      <c r="AD220" s="72"/>
      <c r="AE220" s="72"/>
      <c r="AF220" s="84">
        <f t="shared" si="638"/>
        <v>44000</v>
      </c>
      <c r="AG220" s="84">
        <f t="shared" si="639"/>
        <v>43954.46</v>
      </c>
      <c r="AH220" s="72"/>
      <c r="AI220" s="84">
        <f t="shared" si="640"/>
        <v>351.56</v>
      </c>
      <c r="AJ220" s="84">
        <f t="shared" si="641"/>
        <v>704</v>
      </c>
      <c r="AK220" s="72"/>
      <c r="AL220" s="86">
        <f t="shared" ref="AL220:AM220" si="647">AI220-AN220</f>
        <v>338.36</v>
      </c>
      <c r="AM220" s="86">
        <f t="shared" si="647"/>
        <v>506</v>
      </c>
      <c r="AN220" s="86">
        <f t="shared" si="643"/>
        <v>13.2</v>
      </c>
      <c r="AO220" s="86">
        <f t="shared" si="644"/>
        <v>198</v>
      </c>
      <c r="AP220" s="72"/>
      <c r="AQ220" s="84">
        <f t="shared" si="645"/>
        <v>5.745</v>
      </c>
      <c r="AR220" s="84">
        <f t="shared" si="646"/>
        <v>844.36</v>
      </c>
      <c r="AS220" s="72"/>
      <c r="AT220" s="72"/>
      <c r="AU220" s="114"/>
    </row>
    <row r="221">
      <c r="A221" s="80">
        <v>7.0</v>
      </c>
      <c r="B221" s="81" t="s">
        <v>111</v>
      </c>
      <c r="C221" s="81">
        <v>1000.0</v>
      </c>
      <c r="D221" s="80">
        <v>22.0</v>
      </c>
      <c r="E221" s="87">
        <f>E220*Calculation!$D$43*F221</f>
        <v>0.9</v>
      </c>
      <c r="F221" s="83">
        <f>A221-1</f>
        <v>6</v>
      </c>
      <c r="G221" s="83">
        <f t="shared" si="626"/>
        <v>19.8</v>
      </c>
      <c r="H221" s="84">
        <f t="shared" si="627"/>
        <v>900</v>
      </c>
      <c r="I221" s="84">
        <f t="shared" si="628"/>
        <v>19800</v>
      </c>
      <c r="J221" s="84">
        <f t="shared" si="648"/>
        <v>18.81</v>
      </c>
      <c r="K221" s="84"/>
      <c r="L221" s="84"/>
      <c r="M221" s="84"/>
      <c r="N221" s="84"/>
      <c r="O221" s="84">
        <f t="shared" si="649"/>
        <v>1.98</v>
      </c>
      <c r="P221" s="84"/>
      <c r="Q221" s="84">
        <f t="shared" si="630"/>
        <v>1.386</v>
      </c>
      <c r="R221" s="84">
        <f t="shared" si="631"/>
        <v>1.98</v>
      </c>
      <c r="S221" s="84"/>
      <c r="T221" s="84"/>
      <c r="U221" s="85">
        <f t="shared" si="634"/>
        <v>0.0198</v>
      </c>
      <c r="V221" s="84">
        <f t="shared" si="635"/>
        <v>0.693</v>
      </c>
      <c r="W221" s="84">
        <f t="shared" si="636"/>
        <v>20.493</v>
      </c>
      <c r="X221" s="72"/>
      <c r="Y221" s="84">
        <f t="shared" si="650"/>
        <v>44.649</v>
      </c>
      <c r="Z221" s="72"/>
      <c r="AA221" s="72"/>
      <c r="AB221" s="72"/>
      <c r="AC221" s="72"/>
      <c r="AD221" s="72"/>
      <c r="AE221" s="72"/>
      <c r="AF221" s="84">
        <f t="shared" si="638"/>
        <v>19800</v>
      </c>
      <c r="AG221" s="84">
        <f t="shared" si="639"/>
        <v>19779.507</v>
      </c>
      <c r="AH221" s="72"/>
      <c r="AI221" s="84">
        <f t="shared" si="640"/>
        <v>158.202</v>
      </c>
      <c r="AJ221" s="84">
        <f t="shared" si="641"/>
        <v>316.8</v>
      </c>
      <c r="AK221" s="72"/>
      <c r="AL221" s="86">
        <f t="shared" ref="AL221:AM221" si="651">AI221-AN221</f>
        <v>152.262</v>
      </c>
      <c r="AM221" s="86">
        <f t="shared" si="651"/>
        <v>227.7</v>
      </c>
      <c r="AN221" s="86">
        <f t="shared" si="643"/>
        <v>5.94</v>
      </c>
      <c r="AO221" s="86">
        <f t="shared" si="644"/>
        <v>89.1</v>
      </c>
      <c r="AP221" s="72"/>
      <c r="AQ221" s="84">
        <f t="shared" si="645"/>
        <v>2.255</v>
      </c>
      <c r="AR221" s="84">
        <f t="shared" si="646"/>
        <v>379.962</v>
      </c>
      <c r="AS221" s="72"/>
      <c r="AT221" s="72"/>
      <c r="AU221" s="114"/>
    </row>
    <row r="222">
      <c r="A222" s="80">
        <v>7.0</v>
      </c>
      <c r="B222" s="81" t="s">
        <v>112</v>
      </c>
      <c r="C222" s="81">
        <v>1000.0</v>
      </c>
      <c r="D222" s="80">
        <v>22.0</v>
      </c>
      <c r="E222" s="87">
        <f>$E$23</f>
        <v>2</v>
      </c>
      <c r="F222" s="83"/>
      <c r="G222" s="83">
        <f t="shared" si="626"/>
        <v>44</v>
      </c>
      <c r="H222" s="84">
        <f t="shared" si="627"/>
        <v>2000</v>
      </c>
      <c r="I222" s="84">
        <f t="shared" si="628"/>
        <v>44000</v>
      </c>
      <c r="J222" s="84"/>
      <c r="K222" s="84">
        <f t="shared" ref="K222:K223" si="653">G222*$K$6</f>
        <v>33</v>
      </c>
      <c r="L222" s="84">
        <f>G222*$L$6</f>
        <v>66</v>
      </c>
      <c r="M222" s="84">
        <f>G222*$M$6</f>
        <v>6.6</v>
      </c>
      <c r="N222" s="84">
        <f>G222*$N$6</f>
        <v>80.96</v>
      </c>
      <c r="O222" s="84">
        <f t="shared" si="649"/>
        <v>4.4</v>
      </c>
      <c r="P222" s="84"/>
      <c r="Q222" s="84">
        <f t="shared" si="630"/>
        <v>3.08</v>
      </c>
      <c r="R222" s="84">
        <f t="shared" si="631"/>
        <v>4.4</v>
      </c>
      <c r="S222" s="84"/>
      <c r="T222" s="84"/>
      <c r="U222" s="85">
        <f t="shared" si="634"/>
        <v>0.044</v>
      </c>
      <c r="V222" s="84">
        <f t="shared" si="635"/>
        <v>1.54</v>
      </c>
      <c r="W222" s="84">
        <f t="shared" si="636"/>
        <v>45.54</v>
      </c>
      <c r="X222" s="72"/>
      <c r="Y222" s="84">
        <f t="shared" ref="Y222:Y223" si="654">K222+L222+M222+N222+O222+Q222+R222+W222</f>
        <v>243.98</v>
      </c>
      <c r="Z222" s="72"/>
      <c r="AA222" s="72"/>
      <c r="AB222" s="72"/>
      <c r="AC222" s="72"/>
      <c r="AD222" s="72"/>
      <c r="AE222" s="72"/>
      <c r="AF222" s="84">
        <f t="shared" si="638"/>
        <v>44000</v>
      </c>
      <c r="AG222" s="84">
        <f t="shared" si="639"/>
        <v>43954.46</v>
      </c>
      <c r="AH222" s="72"/>
      <c r="AI222" s="84">
        <f t="shared" si="640"/>
        <v>351.56</v>
      </c>
      <c r="AJ222" s="84">
        <f t="shared" si="641"/>
        <v>704</v>
      </c>
      <c r="AK222" s="72"/>
      <c r="AL222" s="86">
        <f t="shared" ref="AL222:AM222" si="652">AI222-AN222</f>
        <v>338.36</v>
      </c>
      <c r="AM222" s="86">
        <f t="shared" si="652"/>
        <v>506</v>
      </c>
      <c r="AN222" s="86">
        <f t="shared" si="643"/>
        <v>13.2</v>
      </c>
      <c r="AO222" s="86">
        <f t="shared" si="644"/>
        <v>198</v>
      </c>
      <c r="AP222" s="72"/>
      <c r="AQ222" s="84">
        <f t="shared" si="645"/>
        <v>5.545</v>
      </c>
      <c r="AR222" s="84">
        <f t="shared" si="646"/>
        <v>844.36</v>
      </c>
      <c r="AS222" s="72"/>
      <c r="AT222" s="72"/>
      <c r="AU222" s="114"/>
    </row>
    <row r="223">
      <c r="A223" s="80">
        <v>7.0</v>
      </c>
      <c r="B223" s="81" t="s">
        <v>113</v>
      </c>
      <c r="C223" s="81">
        <v>1000.0</v>
      </c>
      <c r="D223" s="80">
        <v>22.0</v>
      </c>
      <c r="E223" s="87">
        <f>E222*Calculation!$D$43*F223</f>
        <v>0.9</v>
      </c>
      <c r="F223" s="83">
        <f>A223-1</f>
        <v>6</v>
      </c>
      <c r="G223" s="83">
        <f t="shared" si="626"/>
        <v>19.8</v>
      </c>
      <c r="H223" s="84">
        <f t="shared" si="627"/>
        <v>900</v>
      </c>
      <c r="I223" s="84">
        <f t="shared" si="628"/>
        <v>19800</v>
      </c>
      <c r="J223" s="84"/>
      <c r="K223" s="84">
        <f t="shared" si="653"/>
        <v>14.85</v>
      </c>
      <c r="L223" s="84"/>
      <c r="M223" s="84"/>
      <c r="N223" s="84"/>
      <c r="O223" s="84">
        <f t="shared" si="649"/>
        <v>1.98</v>
      </c>
      <c r="P223" s="84"/>
      <c r="Q223" s="84">
        <f t="shared" si="630"/>
        <v>1.386</v>
      </c>
      <c r="R223" s="84">
        <f t="shared" si="631"/>
        <v>1.98</v>
      </c>
      <c r="S223" s="84"/>
      <c r="T223" s="84"/>
      <c r="U223" s="85">
        <f t="shared" si="634"/>
        <v>0.0198</v>
      </c>
      <c r="V223" s="84">
        <f t="shared" si="635"/>
        <v>0.693</v>
      </c>
      <c r="W223" s="84">
        <f t="shared" si="636"/>
        <v>20.493</v>
      </c>
      <c r="X223" s="72"/>
      <c r="Y223" s="84">
        <f t="shared" si="654"/>
        <v>40.689</v>
      </c>
      <c r="Z223" s="72"/>
      <c r="AA223" s="72"/>
      <c r="AB223" s="72"/>
      <c r="AC223" s="72"/>
      <c r="AD223" s="72"/>
      <c r="AE223" s="72"/>
      <c r="AF223" s="84">
        <f t="shared" si="638"/>
        <v>19800</v>
      </c>
      <c r="AG223" s="84">
        <f t="shared" si="639"/>
        <v>19779.507</v>
      </c>
      <c r="AH223" s="72"/>
      <c r="AI223" s="84">
        <f t="shared" si="640"/>
        <v>158.202</v>
      </c>
      <c r="AJ223" s="84">
        <f t="shared" si="641"/>
        <v>316.8</v>
      </c>
      <c r="AK223" s="72"/>
      <c r="AL223" s="86">
        <f t="shared" ref="AL223:AM223" si="655">AI223-AN223</f>
        <v>152.262</v>
      </c>
      <c r="AM223" s="86">
        <f t="shared" si="655"/>
        <v>227.7</v>
      </c>
      <c r="AN223" s="86">
        <f t="shared" si="643"/>
        <v>5.94</v>
      </c>
      <c r="AO223" s="86">
        <f t="shared" si="644"/>
        <v>89.1</v>
      </c>
      <c r="AP223" s="72"/>
      <c r="AQ223" s="84">
        <f t="shared" si="645"/>
        <v>2.055</v>
      </c>
      <c r="AR223" s="84">
        <f t="shared" si="646"/>
        <v>379.962</v>
      </c>
      <c r="AS223" s="72"/>
      <c r="AT223" s="72"/>
      <c r="AU223" s="114"/>
    </row>
    <row r="224">
      <c r="A224" s="88"/>
      <c r="B224" s="89"/>
      <c r="C224" s="73"/>
      <c r="D224" s="106"/>
      <c r="E224" s="107"/>
      <c r="F224" s="76"/>
      <c r="G224" s="76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7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8"/>
      <c r="AM224" s="78"/>
      <c r="AN224" s="78"/>
      <c r="AO224" s="78"/>
      <c r="AP224" s="72"/>
      <c r="AQ224" s="72"/>
      <c r="AR224" s="72"/>
      <c r="AS224" s="72"/>
      <c r="AT224" s="72"/>
      <c r="AU224" s="114"/>
    </row>
    <row r="225">
      <c r="A225" s="88"/>
      <c r="B225" s="108" t="s">
        <v>105</v>
      </c>
      <c r="C225" s="73"/>
      <c r="D225" s="106"/>
      <c r="E225" s="107"/>
      <c r="F225" s="76"/>
      <c r="G225" s="76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7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8"/>
      <c r="AM225" s="78"/>
      <c r="AN225" s="78"/>
      <c r="AO225" s="78"/>
      <c r="AP225" s="72"/>
      <c r="AQ225" s="72"/>
      <c r="AR225" s="72"/>
      <c r="AS225" s="72"/>
      <c r="AT225" s="72"/>
      <c r="AU225" s="114"/>
    </row>
    <row r="226">
      <c r="A226" s="88"/>
      <c r="B226" s="108" t="s">
        <v>106</v>
      </c>
      <c r="C226" s="73"/>
      <c r="D226" s="106"/>
      <c r="E226" s="107"/>
      <c r="F226" s="76"/>
      <c r="G226" s="76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7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8"/>
      <c r="AM226" s="78"/>
      <c r="AN226" s="78"/>
      <c r="AO226" s="78"/>
      <c r="AP226" s="72"/>
      <c r="AQ226" s="72"/>
      <c r="AR226" s="72"/>
      <c r="AS226" s="72"/>
      <c r="AT226" s="72"/>
      <c r="AU226" s="114"/>
    </row>
    <row r="227">
      <c r="A227" s="88"/>
      <c r="B227" s="108" t="s">
        <v>107</v>
      </c>
      <c r="C227" s="73"/>
      <c r="D227" s="106"/>
      <c r="E227" s="107"/>
      <c r="F227" s="76"/>
      <c r="G227" s="76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7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8"/>
      <c r="AM227" s="78"/>
      <c r="AN227" s="78"/>
      <c r="AO227" s="78"/>
      <c r="AP227" s="72"/>
      <c r="AQ227" s="72"/>
      <c r="AR227" s="72"/>
      <c r="AS227" s="72"/>
      <c r="AT227" s="72"/>
      <c r="AU227" s="114"/>
    </row>
    <row r="228">
      <c r="A228" s="88"/>
      <c r="B228" s="108"/>
      <c r="C228" s="73"/>
      <c r="D228" s="106"/>
      <c r="E228" s="107"/>
      <c r="F228" s="76"/>
      <c r="G228" s="76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7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8"/>
      <c r="AM228" s="78"/>
      <c r="AN228" s="78"/>
      <c r="AO228" s="78"/>
      <c r="AP228" s="72"/>
      <c r="AQ228" s="72"/>
      <c r="AR228" s="72"/>
      <c r="AS228" s="72"/>
      <c r="AT228" s="72"/>
      <c r="AU228" s="114"/>
    </row>
    <row r="229">
      <c r="A229" s="88"/>
      <c r="B229" s="109" t="s">
        <v>42</v>
      </c>
      <c r="C229" s="73"/>
      <c r="D229" s="106"/>
      <c r="E229" s="107"/>
      <c r="F229" s="120"/>
      <c r="G229" s="121">
        <f t="shared" ref="G229:W229" si="656">SUM(G202:G223)</f>
        <v>1626.9</v>
      </c>
      <c r="H229" s="84">
        <f t="shared" si="656"/>
        <v>28275</v>
      </c>
      <c r="I229" s="84">
        <f t="shared" si="656"/>
        <v>622050</v>
      </c>
      <c r="J229" s="84">
        <f t="shared" si="656"/>
        <v>515.185</v>
      </c>
      <c r="K229" s="84">
        <f t="shared" si="656"/>
        <v>406.725</v>
      </c>
      <c r="L229" s="84">
        <f t="shared" si="656"/>
        <v>1683</v>
      </c>
      <c r="M229" s="84">
        <f t="shared" si="656"/>
        <v>168.3</v>
      </c>
      <c r="N229" s="84">
        <f t="shared" si="656"/>
        <v>1376.32</v>
      </c>
      <c r="O229" s="84">
        <f t="shared" si="656"/>
        <v>108.46</v>
      </c>
      <c r="P229" s="84">
        <f t="shared" si="656"/>
        <v>54.23</v>
      </c>
      <c r="Q229" s="84">
        <f t="shared" si="656"/>
        <v>113.883</v>
      </c>
      <c r="R229" s="84">
        <f t="shared" si="656"/>
        <v>162.69</v>
      </c>
      <c r="S229" s="84">
        <f t="shared" si="656"/>
        <v>2591.875</v>
      </c>
      <c r="T229" s="84">
        <f t="shared" si="656"/>
        <v>271.15</v>
      </c>
      <c r="U229" s="84">
        <f t="shared" si="656"/>
        <v>1.6269</v>
      </c>
      <c r="V229" s="84">
        <f t="shared" si="656"/>
        <v>56.9415</v>
      </c>
      <c r="W229" s="84">
        <f t="shared" si="656"/>
        <v>678.9915</v>
      </c>
      <c r="X229" s="72"/>
      <c r="Y229" s="84">
        <f>SUM(Y202:Y223)</f>
        <v>8130.8095</v>
      </c>
      <c r="Z229" s="110">
        <f>$Z$6*$Z$7</f>
        <v>220</v>
      </c>
      <c r="AA229" s="110">
        <f>$AA$6*$AA$7</f>
        <v>60</v>
      </c>
      <c r="AB229" s="72"/>
      <c r="AC229" s="110">
        <f>AA229+Z229+Y229</f>
        <v>8410.8095</v>
      </c>
      <c r="AD229" s="84">
        <f>$AD$6</f>
        <v>2550</v>
      </c>
      <c r="AE229" s="110">
        <f>AD229+AC229</f>
        <v>10960.8095</v>
      </c>
      <c r="AF229" s="110">
        <f t="shared" ref="AF229:AG229" si="657">SUM(AF202:AF222)</f>
        <v>602250</v>
      </c>
      <c r="AG229" s="110">
        <f t="shared" si="657"/>
        <v>601591.5015</v>
      </c>
      <c r="AH229" s="72"/>
      <c r="AI229" s="110">
        <f t="shared" ref="AI229:AJ229" si="658">SUM(AI202:AI222)</f>
        <v>12840.729</v>
      </c>
      <c r="AJ229" s="110">
        <f t="shared" si="658"/>
        <v>9636</v>
      </c>
      <c r="AK229" s="72"/>
      <c r="AL229" s="86">
        <f t="shared" ref="AL229:AO229" si="659">SUM(AL202:AL222)</f>
        <v>12358.599</v>
      </c>
      <c r="AM229" s="86">
        <f t="shared" si="659"/>
        <v>6925.875</v>
      </c>
      <c r="AN229" s="86">
        <f t="shared" si="659"/>
        <v>482.13</v>
      </c>
      <c r="AO229" s="86">
        <f t="shared" si="659"/>
        <v>2710.125</v>
      </c>
      <c r="AP229" s="72"/>
      <c r="AQ229" s="72"/>
      <c r="AR229" s="86">
        <f>SUM(AR202:AR222)</f>
        <v>19284.474</v>
      </c>
      <c r="AS229" s="86">
        <f>AR229-AE229</f>
        <v>8323.6645</v>
      </c>
      <c r="AT229" s="78"/>
      <c r="AU229" s="114"/>
    </row>
    <row r="230">
      <c r="A230" s="88"/>
      <c r="B230" s="89"/>
      <c r="C230" s="73"/>
      <c r="D230" s="106"/>
      <c r="E230" s="107"/>
      <c r="F230" s="76"/>
      <c r="G230" s="76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7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8"/>
      <c r="AM230" s="78"/>
      <c r="AN230" s="78"/>
      <c r="AO230" s="78"/>
      <c r="AP230" s="72"/>
      <c r="AQ230" s="72"/>
      <c r="AR230" s="72"/>
      <c r="AS230" s="72"/>
      <c r="AT230" s="72"/>
      <c r="AU230" s="114"/>
    </row>
    <row r="231">
      <c r="A231" s="114"/>
      <c r="B231" s="114"/>
      <c r="C231" s="114"/>
      <c r="D231" s="114"/>
      <c r="E231" s="115"/>
      <c r="F231" s="115"/>
      <c r="G231" s="115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6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  <c r="AI231" s="114"/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</row>
    <row r="232">
      <c r="A232" s="114"/>
      <c r="B232" s="114"/>
      <c r="C232" s="114"/>
      <c r="D232" s="114"/>
      <c r="E232" s="115"/>
      <c r="F232" s="115"/>
      <c r="G232" s="115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6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</row>
    <row r="233">
      <c r="A233" s="117"/>
      <c r="B233" s="117"/>
      <c r="C233" s="117"/>
      <c r="D233" s="117"/>
      <c r="E233" s="118"/>
      <c r="F233" s="118"/>
      <c r="G233" s="118"/>
      <c r="H233" s="117"/>
      <c r="I233" s="117"/>
      <c r="J233" s="117"/>
      <c r="K233" s="117"/>
      <c r="L233" s="117"/>
      <c r="M233" s="117"/>
      <c r="N233" s="117"/>
      <c r="O233" s="117"/>
      <c r="P233" s="117"/>
      <c r="Q233" s="117"/>
      <c r="R233" s="117"/>
      <c r="S233" s="117"/>
      <c r="T233" s="117"/>
      <c r="U233" s="119"/>
      <c r="V233" s="117"/>
      <c r="W233" s="117"/>
      <c r="X233" s="117"/>
      <c r="Y233" s="117"/>
      <c r="Z233" s="117"/>
      <c r="AA233" s="117"/>
      <c r="AB233" s="117"/>
      <c r="AC233" s="117"/>
      <c r="AD233" s="117"/>
      <c r="AE233" s="117"/>
      <c r="AF233" s="117"/>
      <c r="AG233" s="117"/>
      <c r="AH233" s="117"/>
      <c r="AI233" s="117"/>
      <c r="AJ233" s="117"/>
      <c r="AK233" s="117"/>
      <c r="AL233" s="117"/>
      <c r="AM233" s="117"/>
      <c r="AN233" s="117"/>
      <c r="AO233" s="117"/>
      <c r="AP233" s="117"/>
      <c r="AQ233" s="117"/>
      <c r="AR233" s="117"/>
      <c r="AS233" s="117"/>
      <c r="AT233" s="117"/>
      <c r="AU233" s="66"/>
    </row>
    <row r="234">
      <c r="A234" s="72"/>
      <c r="B234" s="79" t="s">
        <v>99</v>
      </c>
      <c r="C234" s="73"/>
      <c r="D234" s="74"/>
      <c r="E234" s="75"/>
      <c r="F234" s="76"/>
      <c r="G234" s="76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7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8"/>
      <c r="AM234" s="78"/>
      <c r="AN234" s="78"/>
      <c r="AO234" s="78"/>
      <c r="AP234" s="72"/>
      <c r="AQ234" s="72"/>
      <c r="AR234" s="72"/>
      <c r="AS234" s="72"/>
      <c r="AT234" s="72"/>
      <c r="AU234" s="66"/>
    </row>
    <row r="235">
      <c r="A235" s="80">
        <v>8.0</v>
      </c>
      <c r="B235" s="81" t="s">
        <v>108</v>
      </c>
      <c r="C235" s="81">
        <v>200.0</v>
      </c>
      <c r="D235" s="80">
        <v>22.0</v>
      </c>
      <c r="E235" s="87">
        <f>$E$13</f>
        <v>10</v>
      </c>
      <c r="F235" s="83"/>
      <c r="G235" s="83">
        <f t="shared" ref="G235:G240" si="661">E235*D235</f>
        <v>220</v>
      </c>
      <c r="H235" s="84">
        <f t="shared" ref="H235:H240" si="662">E235*C235</f>
        <v>2000</v>
      </c>
      <c r="I235" s="84">
        <f t="shared" ref="I235:I240" si="663">H235*D235</f>
        <v>44000</v>
      </c>
      <c r="J235" s="84"/>
      <c r="K235" s="84"/>
      <c r="L235" s="84">
        <f>G235*$L$6</f>
        <v>330</v>
      </c>
      <c r="M235" s="84">
        <f>G235*$M$6</f>
        <v>33</v>
      </c>
      <c r="N235" s="84"/>
      <c r="O235" s="84"/>
      <c r="P235" s="84">
        <f t="shared" ref="P235:P236" si="664">G235*$P$6</f>
        <v>22</v>
      </c>
      <c r="Q235" s="84">
        <f t="shared" ref="Q235:Q240" si="665">G235*$Q$6</f>
        <v>15.4</v>
      </c>
      <c r="R235" s="84">
        <f t="shared" ref="R235:R240" si="666">G235*$R$6</f>
        <v>22</v>
      </c>
      <c r="S235" s="84">
        <f t="shared" ref="S235:S236" si="667">I235*$S$6</f>
        <v>550</v>
      </c>
      <c r="T235" s="84">
        <f t="shared" ref="T235:T236" si="668">G235*$T$6</f>
        <v>110</v>
      </c>
      <c r="U235" s="85">
        <f t="shared" ref="U235:U240" si="669">G235*$U$6</f>
        <v>0.22</v>
      </c>
      <c r="V235" s="84">
        <f t="shared" ref="V235:V240" si="670">U235*$V$6</f>
        <v>7.7</v>
      </c>
      <c r="W235" s="84">
        <f t="shared" ref="W235:W240" si="671">(U235*C235)+V235</f>
        <v>51.7</v>
      </c>
      <c r="X235" s="72"/>
      <c r="Y235" s="84">
        <f t="shared" ref="Y235:Y236" si="672">L235+M235+P235+Q235+R235+S235+T235+W235</f>
        <v>1134.1</v>
      </c>
      <c r="Z235" s="72"/>
      <c r="AA235" s="72"/>
      <c r="AB235" s="72"/>
      <c r="AC235" s="72"/>
      <c r="AD235" s="72"/>
      <c r="AE235" s="72"/>
      <c r="AF235" s="84">
        <f t="shared" ref="AF235:AF240" si="673">I235</f>
        <v>44000</v>
      </c>
      <c r="AG235" s="84">
        <f t="shared" ref="AG235:AG240" si="674">AF235-W235</f>
        <v>43948.3</v>
      </c>
      <c r="AH235" s="72"/>
      <c r="AI235" s="84">
        <f t="shared" ref="AI235:AI240" si="675">G235*$AI$6</f>
        <v>1757.8</v>
      </c>
      <c r="AJ235" s="84">
        <f t="shared" ref="AJ235:AJ240" si="676">I235*$AJ$6</f>
        <v>704</v>
      </c>
      <c r="AK235" s="72"/>
      <c r="AL235" s="86">
        <f t="shared" ref="AL235:AM235" si="660">AI235-AN235</f>
        <v>1691.8</v>
      </c>
      <c r="AM235" s="86">
        <f t="shared" si="660"/>
        <v>506</v>
      </c>
      <c r="AN235" s="86">
        <f t="shared" ref="AN235:AN240" si="678">G235*$AN$6</f>
        <v>66</v>
      </c>
      <c r="AO235" s="86">
        <f t="shared" ref="AO235:AO240" si="679">I235*$AO$6</f>
        <v>198</v>
      </c>
      <c r="AP235" s="72"/>
      <c r="AQ235" s="84">
        <f t="shared" ref="AQ235:AQ240" si="680">Y235/G235</f>
        <v>5.155</v>
      </c>
      <c r="AR235" s="84">
        <f t="shared" ref="AR235:AR240" si="681">AL235+AM235</f>
        <v>2197.8</v>
      </c>
      <c r="AS235" s="72"/>
      <c r="AT235" s="72"/>
      <c r="AU235" s="114"/>
    </row>
    <row r="236">
      <c r="A236" s="80">
        <v>8.0</v>
      </c>
      <c r="B236" s="81" t="s">
        <v>109</v>
      </c>
      <c r="C236" s="81">
        <v>200.0</v>
      </c>
      <c r="D236" s="80">
        <v>22.0</v>
      </c>
      <c r="E236" s="87">
        <f>E235*Calculation!$D$43*F236</f>
        <v>5.25</v>
      </c>
      <c r="F236" s="83">
        <f>A236-1</f>
        <v>7</v>
      </c>
      <c r="G236" s="83">
        <f t="shared" si="661"/>
        <v>115.5</v>
      </c>
      <c r="H236" s="84">
        <f t="shared" si="662"/>
        <v>1050</v>
      </c>
      <c r="I236" s="84">
        <f t="shared" si="663"/>
        <v>23100</v>
      </c>
      <c r="J236" s="84"/>
      <c r="K236" s="84"/>
      <c r="L236" s="84"/>
      <c r="M236" s="84"/>
      <c r="N236" s="84"/>
      <c r="O236" s="84"/>
      <c r="P236" s="84">
        <f t="shared" si="664"/>
        <v>11.55</v>
      </c>
      <c r="Q236" s="84">
        <f t="shared" si="665"/>
        <v>8.085</v>
      </c>
      <c r="R236" s="84">
        <f t="shared" si="666"/>
        <v>11.55</v>
      </c>
      <c r="S236" s="84">
        <f t="shared" si="667"/>
        <v>288.75</v>
      </c>
      <c r="T236" s="84">
        <f t="shared" si="668"/>
        <v>57.75</v>
      </c>
      <c r="U236" s="85">
        <f t="shared" si="669"/>
        <v>0.1155</v>
      </c>
      <c r="V236" s="84">
        <f t="shared" si="670"/>
        <v>4.0425</v>
      </c>
      <c r="W236" s="84">
        <f t="shared" si="671"/>
        <v>27.1425</v>
      </c>
      <c r="X236" s="72"/>
      <c r="Y236" s="84">
        <f t="shared" si="672"/>
        <v>404.8275</v>
      </c>
      <c r="Z236" s="72"/>
      <c r="AA236" s="72"/>
      <c r="AB236" s="72"/>
      <c r="AC236" s="72"/>
      <c r="AD236" s="72"/>
      <c r="AE236" s="72"/>
      <c r="AF236" s="84">
        <f t="shared" si="673"/>
        <v>23100</v>
      </c>
      <c r="AG236" s="84">
        <f t="shared" si="674"/>
        <v>23072.8575</v>
      </c>
      <c r="AH236" s="72"/>
      <c r="AI236" s="84">
        <f t="shared" si="675"/>
        <v>922.845</v>
      </c>
      <c r="AJ236" s="84">
        <f t="shared" si="676"/>
        <v>369.6</v>
      </c>
      <c r="AK236" s="72"/>
      <c r="AL236" s="86">
        <f t="shared" ref="AL236:AM236" si="677">AI236-AN236</f>
        <v>888.195</v>
      </c>
      <c r="AM236" s="86">
        <f t="shared" si="677"/>
        <v>265.65</v>
      </c>
      <c r="AN236" s="86">
        <f t="shared" si="678"/>
        <v>34.65</v>
      </c>
      <c r="AO236" s="86">
        <f t="shared" si="679"/>
        <v>103.95</v>
      </c>
      <c r="AP236" s="72"/>
      <c r="AQ236" s="84">
        <f t="shared" si="680"/>
        <v>3.505</v>
      </c>
      <c r="AR236" s="84">
        <f t="shared" si="681"/>
        <v>1153.845</v>
      </c>
      <c r="AS236" s="72"/>
      <c r="AT236" s="72"/>
      <c r="AU236" s="114"/>
    </row>
    <row r="237">
      <c r="A237" s="80">
        <v>8.0</v>
      </c>
      <c r="B237" s="81" t="s">
        <v>110</v>
      </c>
      <c r="C237" s="81">
        <v>200.0</v>
      </c>
      <c r="D237" s="80">
        <v>22.0</v>
      </c>
      <c r="E237" s="87">
        <f>$E$13</f>
        <v>10</v>
      </c>
      <c r="F237" s="83"/>
      <c r="G237" s="83">
        <f t="shared" si="661"/>
        <v>220</v>
      </c>
      <c r="H237" s="84">
        <f t="shared" si="662"/>
        <v>2000</v>
      </c>
      <c r="I237" s="84">
        <f t="shared" si="663"/>
        <v>44000</v>
      </c>
      <c r="J237" s="84">
        <f t="shared" ref="J237:J238" si="683">G237*$J$6</f>
        <v>209</v>
      </c>
      <c r="K237" s="84"/>
      <c r="L237" s="84">
        <f>G237*$L$6</f>
        <v>330</v>
      </c>
      <c r="M237" s="84">
        <f>G237*$M$6</f>
        <v>33</v>
      </c>
      <c r="N237" s="84">
        <f>G237*$N$6</f>
        <v>404.8</v>
      </c>
      <c r="O237" s="84">
        <f t="shared" ref="O237:O240" si="684">G237*$O$6</f>
        <v>22</v>
      </c>
      <c r="P237" s="84"/>
      <c r="Q237" s="84">
        <f t="shared" si="665"/>
        <v>15.4</v>
      </c>
      <c r="R237" s="84">
        <f t="shared" si="666"/>
        <v>22</v>
      </c>
      <c r="S237" s="84"/>
      <c r="T237" s="84"/>
      <c r="U237" s="85">
        <f t="shared" si="669"/>
        <v>0.22</v>
      </c>
      <c r="V237" s="84">
        <f t="shared" si="670"/>
        <v>7.7</v>
      </c>
      <c r="W237" s="84">
        <f t="shared" si="671"/>
        <v>51.7</v>
      </c>
      <c r="X237" s="72"/>
      <c r="Y237" s="84">
        <f t="shared" ref="Y237:Y238" si="685">J237+L237+M237+N237+O237+Q237+R237+W237</f>
        <v>1087.9</v>
      </c>
      <c r="Z237" s="72"/>
      <c r="AA237" s="72"/>
      <c r="AB237" s="72"/>
      <c r="AC237" s="72"/>
      <c r="AD237" s="72"/>
      <c r="AE237" s="72"/>
      <c r="AF237" s="84">
        <f t="shared" si="673"/>
        <v>44000</v>
      </c>
      <c r="AG237" s="84">
        <f t="shared" si="674"/>
        <v>43948.3</v>
      </c>
      <c r="AH237" s="72"/>
      <c r="AI237" s="84">
        <f t="shared" si="675"/>
        <v>1757.8</v>
      </c>
      <c r="AJ237" s="84">
        <f t="shared" si="676"/>
        <v>704</v>
      </c>
      <c r="AK237" s="72"/>
      <c r="AL237" s="86">
        <f t="shared" ref="AL237:AM237" si="682">AI237-AN237</f>
        <v>1691.8</v>
      </c>
      <c r="AM237" s="86">
        <f t="shared" si="682"/>
        <v>506</v>
      </c>
      <c r="AN237" s="86">
        <f t="shared" si="678"/>
        <v>66</v>
      </c>
      <c r="AO237" s="86">
        <f t="shared" si="679"/>
        <v>198</v>
      </c>
      <c r="AP237" s="72"/>
      <c r="AQ237" s="84">
        <f t="shared" si="680"/>
        <v>4.945</v>
      </c>
      <c r="AR237" s="84">
        <f t="shared" si="681"/>
        <v>2197.8</v>
      </c>
      <c r="AS237" s="72"/>
      <c r="AT237" s="72"/>
      <c r="AU237" s="114"/>
    </row>
    <row r="238">
      <c r="A238" s="80">
        <v>8.0</v>
      </c>
      <c r="B238" s="81" t="s">
        <v>111</v>
      </c>
      <c r="C238" s="81">
        <v>200.0</v>
      </c>
      <c r="D238" s="80">
        <v>22.0</v>
      </c>
      <c r="E238" s="87">
        <f>E237*Calculation!$D$43*F238</f>
        <v>5.25</v>
      </c>
      <c r="F238" s="83">
        <f>A238-1</f>
        <v>7</v>
      </c>
      <c r="G238" s="83">
        <f t="shared" si="661"/>
        <v>115.5</v>
      </c>
      <c r="H238" s="84">
        <f t="shared" si="662"/>
        <v>1050</v>
      </c>
      <c r="I238" s="84">
        <f t="shared" si="663"/>
        <v>23100</v>
      </c>
      <c r="J238" s="84">
        <f t="shared" si="683"/>
        <v>109.725</v>
      </c>
      <c r="K238" s="84"/>
      <c r="L238" s="84"/>
      <c r="M238" s="84"/>
      <c r="N238" s="84"/>
      <c r="O238" s="84">
        <f t="shared" si="684"/>
        <v>11.55</v>
      </c>
      <c r="P238" s="84"/>
      <c r="Q238" s="84">
        <f t="shared" si="665"/>
        <v>8.085</v>
      </c>
      <c r="R238" s="84">
        <f t="shared" si="666"/>
        <v>11.55</v>
      </c>
      <c r="S238" s="84"/>
      <c r="T238" s="84"/>
      <c r="U238" s="85">
        <f t="shared" si="669"/>
        <v>0.1155</v>
      </c>
      <c r="V238" s="84">
        <f t="shared" si="670"/>
        <v>4.0425</v>
      </c>
      <c r="W238" s="84">
        <f t="shared" si="671"/>
        <v>27.1425</v>
      </c>
      <c r="X238" s="72"/>
      <c r="Y238" s="84">
        <f t="shared" si="685"/>
        <v>168.0525</v>
      </c>
      <c r="Z238" s="72"/>
      <c r="AA238" s="72"/>
      <c r="AB238" s="72"/>
      <c r="AC238" s="72"/>
      <c r="AD238" s="72"/>
      <c r="AE238" s="72"/>
      <c r="AF238" s="84">
        <f t="shared" si="673"/>
        <v>23100</v>
      </c>
      <c r="AG238" s="84">
        <f t="shared" si="674"/>
        <v>23072.8575</v>
      </c>
      <c r="AH238" s="72"/>
      <c r="AI238" s="84">
        <f t="shared" si="675"/>
        <v>922.845</v>
      </c>
      <c r="AJ238" s="84">
        <f t="shared" si="676"/>
        <v>369.6</v>
      </c>
      <c r="AK238" s="72"/>
      <c r="AL238" s="86">
        <f t="shared" ref="AL238:AM238" si="686">AI238-AN238</f>
        <v>888.195</v>
      </c>
      <c r="AM238" s="86">
        <f t="shared" si="686"/>
        <v>265.65</v>
      </c>
      <c r="AN238" s="86">
        <f t="shared" si="678"/>
        <v>34.65</v>
      </c>
      <c r="AO238" s="86">
        <f t="shared" si="679"/>
        <v>103.95</v>
      </c>
      <c r="AP238" s="72"/>
      <c r="AQ238" s="84">
        <f t="shared" si="680"/>
        <v>1.455</v>
      </c>
      <c r="AR238" s="84">
        <f t="shared" si="681"/>
        <v>1153.845</v>
      </c>
      <c r="AS238" s="72"/>
      <c r="AT238" s="72"/>
      <c r="AU238" s="114"/>
    </row>
    <row r="239">
      <c r="A239" s="80">
        <v>8.0</v>
      </c>
      <c r="B239" s="81" t="s">
        <v>112</v>
      </c>
      <c r="C239" s="81">
        <v>200.0</v>
      </c>
      <c r="D239" s="80">
        <v>22.0</v>
      </c>
      <c r="E239" s="87">
        <f>$E$13</f>
        <v>10</v>
      </c>
      <c r="F239" s="83"/>
      <c r="G239" s="83">
        <f t="shared" si="661"/>
        <v>220</v>
      </c>
      <c r="H239" s="84">
        <f t="shared" si="662"/>
        <v>2000</v>
      </c>
      <c r="I239" s="84">
        <f t="shared" si="663"/>
        <v>44000</v>
      </c>
      <c r="J239" s="84"/>
      <c r="K239" s="84">
        <f t="shared" ref="K239:K240" si="688">G239*$K$6</f>
        <v>165</v>
      </c>
      <c r="L239" s="84">
        <f>G239*$L$6</f>
        <v>330</v>
      </c>
      <c r="M239" s="84">
        <f>G239*$M$6</f>
        <v>33</v>
      </c>
      <c r="N239" s="84">
        <f>G239*$N$6</f>
        <v>404.8</v>
      </c>
      <c r="O239" s="84">
        <f t="shared" si="684"/>
        <v>22</v>
      </c>
      <c r="P239" s="84"/>
      <c r="Q239" s="84">
        <f t="shared" si="665"/>
        <v>15.4</v>
      </c>
      <c r="R239" s="84">
        <f t="shared" si="666"/>
        <v>22</v>
      </c>
      <c r="S239" s="84"/>
      <c r="T239" s="84"/>
      <c r="U239" s="85">
        <f t="shared" si="669"/>
        <v>0.22</v>
      </c>
      <c r="V239" s="84">
        <f t="shared" si="670"/>
        <v>7.7</v>
      </c>
      <c r="W239" s="84">
        <f t="shared" si="671"/>
        <v>51.7</v>
      </c>
      <c r="X239" s="72"/>
      <c r="Y239" s="84">
        <f t="shared" ref="Y239:Y240" si="689">K239+L239+M239+N239+O239+Q239+R239+W239</f>
        <v>1043.9</v>
      </c>
      <c r="Z239" s="72"/>
      <c r="AA239" s="72"/>
      <c r="AB239" s="72"/>
      <c r="AC239" s="72"/>
      <c r="AD239" s="72"/>
      <c r="AE239" s="72"/>
      <c r="AF239" s="84">
        <f t="shared" si="673"/>
        <v>44000</v>
      </c>
      <c r="AG239" s="84">
        <f t="shared" si="674"/>
        <v>43948.3</v>
      </c>
      <c r="AH239" s="72"/>
      <c r="AI239" s="84">
        <f t="shared" si="675"/>
        <v>1757.8</v>
      </c>
      <c r="AJ239" s="84">
        <f t="shared" si="676"/>
        <v>704</v>
      </c>
      <c r="AK239" s="72"/>
      <c r="AL239" s="86">
        <f t="shared" ref="AL239:AM239" si="687">AI239-AN239</f>
        <v>1691.8</v>
      </c>
      <c r="AM239" s="86">
        <f t="shared" si="687"/>
        <v>506</v>
      </c>
      <c r="AN239" s="86">
        <f t="shared" si="678"/>
        <v>66</v>
      </c>
      <c r="AO239" s="86">
        <f t="shared" si="679"/>
        <v>198</v>
      </c>
      <c r="AP239" s="72"/>
      <c r="AQ239" s="84">
        <f t="shared" si="680"/>
        <v>4.745</v>
      </c>
      <c r="AR239" s="84">
        <f t="shared" si="681"/>
        <v>2197.8</v>
      </c>
      <c r="AS239" s="72"/>
      <c r="AT239" s="72"/>
      <c r="AU239" s="114"/>
    </row>
    <row r="240">
      <c r="A240" s="80">
        <v>8.0</v>
      </c>
      <c r="B240" s="81" t="s">
        <v>113</v>
      </c>
      <c r="C240" s="81">
        <v>200.0</v>
      </c>
      <c r="D240" s="80">
        <v>22.0</v>
      </c>
      <c r="E240" s="87">
        <f>E239*Calculation!$D$43*F240</f>
        <v>5.25</v>
      </c>
      <c r="F240" s="83">
        <f>A240-1</f>
        <v>7</v>
      </c>
      <c r="G240" s="83">
        <f t="shared" si="661"/>
        <v>115.5</v>
      </c>
      <c r="H240" s="84">
        <f t="shared" si="662"/>
        <v>1050</v>
      </c>
      <c r="I240" s="84">
        <f t="shared" si="663"/>
        <v>23100</v>
      </c>
      <c r="J240" s="84"/>
      <c r="K240" s="84">
        <f t="shared" si="688"/>
        <v>86.625</v>
      </c>
      <c r="L240" s="84"/>
      <c r="M240" s="84"/>
      <c r="N240" s="84"/>
      <c r="O240" s="84">
        <f t="shared" si="684"/>
        <v>11.55</v>
      </c>
      <c r="P240" s="84"/>
      <c r="Q240" s="84">
        <f t="shared" si="665"/>
        <v>8.085</v>
      </c>
      <c r="R240" s="84">
        <f t="shared" si="666"/>
        <v>11.55</v>
      </c>
      <c r="S240" s="84"/>
      <c r="T240" s="84"/>
      <c r="U240" s="85">
        <f t="shared" si="669"/>
        <v>0.1155</v>
      </c>
      <c r="V240" s="84">
        <f t="shared" si="670"/>
        <v>4.0425</v>
      </c>
      <c r="W240" s="84">
        <f t="shared" si="671"/>
        <v>27.1425</v>
      </c>
      <c r="X240" s="72"/>
      <c r="Y240" s="84">
        <f t="shared" si="689"/>
        <v>144.9525</v>
      </c>
      <c r="Z240" s="72"/>
      <c r="AA240" s="72"/>
      <c r="AB240" s="72"/>
      <c r="AC240" s="72"/>
      <c r="AD240" s="72"/>
      <c r="AE240" s="72"/>
      <c r="AF240" s="84">
        <f t="shared" si="673"/>
        <v>23100</v>
      </c>
      <c r="AG240" s="84">
        <f t="shared" si="674"/>
        <v>23072.8575</v>
      </c>
      <c r="AH240" s="72"/>
      <c r="AI240" s="84">
        <f t="shared" si="675"/>
        <v>922.845</v>
      </c>
      <c r="AJ240" s="84">
        <f t="shared" si="676"/>
        <v>369.6</v>
      </c>
      <c r="AK240" s="72"/>
      <c r="AL240" s="86">
        <f t="shared" ref="AL240:AM240" si="690">AI240-AN240</f>
        <v>888.195</v>
      </c>
      <c r="AM240" s="86">
        <f t="shared" si="690"/>
        <v>265.65</v>
      </c>
      <c r="AN240" s="86">
        <f t="shared" si="678"/>
        <v>34.65</v>
      </c>
      <c r="AO240" s="86">
        <f t="shared" si="679"/>
        <v>103.95</v>
      </c>
      <c r="AP240" s="72"/>
      <c r="AQ240" s="84">
        <f t="shared" si="680"/>
        <v>1.255</v>
      </c>
      <c r="AR240" s="84">
        <f t="shared" si="681"/>
        <v>1153.845</v>
      </c>
      <c r="AS240" s="72"/>
      <c r="AT240" s="72"/>
      <c r="AU240" s="114"/>
    </row>
    <row r="241">
      <c r="A241" s="88"/>
      <c r="B241" s="89"/>
      <c r="C241" s="90"/>
      <c r="D241" s="91"/>
      <c r="E241" s="92"/>
      <c r="F241" s="92"/>
      <c r="G241" s="92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93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114"/>
    </row>
    <row r="242">
      <c r="A242" s="88"/>
      <c r="B242" s="79" t="s">
        <v>103</v>
      </c>
      <c r="C242" s="90"/>
      <c r="D242" s="91"/>
      <c r="E242" s="92"/>
      <c r="F242" s="92"/>
      <c r="G242" s="92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93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114"/>
    </row>
    <row r="243">
      <c r="A243" s="80">
        <v>8.0</v>
      </c>
      <c r="B243" s="81" t="s">
        <v>108</v>
      </c>
      <c r="C243" s="81">
        <v>500.0</v>
      </c>
      <c r="D243" s="80">
        <v>22.0</v>
      </c>
      <c r="E243" s="87">
        <f>$E$18</f>
        <v>5</v>
      </c>
      <c r="F243" s="83"/>
      <c r="G243" s="83">
        <f t="shared" ref="G243:G248" si="692">E243*D243</f>
        <v>110</v>
      </c>
      <c r="H243" s="84">
        <f t="shared" ref="H243:H248" si="693">E243*C243</f>
        <v>2500</v>
      </c>
      <c r="I243" s="84">
        <f t="shared" ref="I243:I248" si="694">H243*D243</f>
        <v>55000</v>
      </c>
      <c r="J243" s="84"/>
      <c r="K243" s="84"/>
      <c r="L243" s="84">
        <f>G243*$L$6</f>
        <v>165</v>
      </c>
      <c r="M243" s="84">
        <f>G243*$M$6</f>
        <v>16.5</v>
      </c>
      <c r="N243" s="84"/>
      <c r="O243" s="84"/>
      <c r="P243" s="84">
        <f t="shared" ref="P243:P244" si="695">G243*$P$6</f>
        <v>11</v>
      </c>
      <c r="Q243" s="84">
        <f t="shared" ref="Q243:Q248" si="696">G243*$Q$6</f>
        <v>7.7</v>
      </c>
      <c r="R243" s="84">
        <f t="shared" ref="R243:R248" si="697">G243*$R$6</f>
        <v>11</v>
      </c>
      <c r="S243" s="84">
        <f t="shared" ref="S243:S244" si="698">I243*$S$6</f>
        <v>687.5</v>
      </c>
      <c r="T243" s="84">
        <f t="shared" ref="T243:T244" si="699">G243*$T$6</f>
        <v>55</v>
      </c>
      <c r="U243" s="85">
        <f t="shared" ref="U243:U248" si="700">G243*$U$6</f>
        <v>0.11</v>
      </c>
      <c r="V243" s="84">
        <f t="shared" ref="V243:V248" si="701">U243*$V$6</f>
        <v>3.85</v>
      </c>
      <c r="W243" s="84">
        <f t="shared" ref="W243:W248" si="702">(U243*C243)+V243</f>
        <v>58.85</v>
      </c>
      <c r="X243" s="72"/>
      <c r="Y243" s="84">
        <f t="shared" ref="Y243:Y244" si="703">L243+M243+P243+Q243+R243+S243+T243+W243</f>
        <v>1012.55</v>
      </c>
      <c r="Z243" s="72"/>
      <c r="AA243" s="72"/>
      <c r="AB243" s="72"/>
      <c r="AC243" s="72"/>
      <c r="AD243" s="72"/>
      <c r="AE243" s="72"/>
      <c r="AF243" s="84">
        <f t="shared" ref="AF243:AF248" si="704">I243</f>
        <v>55000</v>
      </c>
      <c r="AG243" s="84">
        <f t="shared" ref="AG243:AG248" si="705">AF243-W243</f>
        <v>54941.15</v>
      </c>
      <c r="AH243" s="72"/>
      <c r="AI243" s="84">
        <f t="shared" ref="AI243:AI248" si="706">G243*$AI$6</f>
        <v>878.9</v>
      </c>
      <c r="AJ243" s="84">
        <f t="shared" ref="AJ243:AJ248" si="707">I243*$AJ$6</f>
        <v>880</v>
      </c>
      <c r="AK243" s="72"/>
      <c r="AL243" s="86">
        <f t="shared" ref="AL243:AM243" si="691">AI243-AN243</f>
        <v>845.9</v>
      </c>
      <c r="AM243" s="86">
        <f t="shared" si="691"/>
        <v>632.5</v>
      </c>
      <c r="AN243" s="86">
        <f t="shared" ref="AN243:AN248" si="709">G243*$AN$6</f>
        <v>33</v>
      </c>
      <c r="AO243" s="86">
        <f t="shared" ref="AO243:AO248" si="710">I243*$AO$6</f>
        <v>247.5</v>
      </c>
      <c r="AP243" s="72"/>
      <c r="AQ243" s="84">
        <f t="shared" ref="AQ243:AQ248" si="711">Y243/G243</f>
        <v>9.205</v>
      </c>
      <c r="AR243" s="84">
        <f t="shared" ref="AR243:AR248" si="712">AL243+AM243</f>
        <v>1478.4</v>
      </c>
      <c r="AS243" s="72"/>
      <c r="AT243" s="72"/>
      <c r="AU243" s="114"/>
    </row>
    <row r="244">
      <c r="A244" s="80">
        <v>8.0</v>
      </c>
      <c r="B244" s="81" t="s">
        <v>109</v>
      </c>
      <c r="C244" s="81">
        <v>500.0</v>
      </c>
      <c r="D244" s="80">
        <v>22.0</v>
      </c>
      <c r="E244" s="87">
        <f>E243*Calculation!$D$43*F244</f>
        <v>2.625</v>
      </c>
      <c r="F244" s="83">
        <f>A244-1</f>
        <v>7</v>
      </c>
      <c r="G244" s="83">
        <f t="shared" si="692"/>
        <v>57.75</v>
      </c>
      <c r="H244" s="84">
        <f t="shared" si="693"/>
        <v>1312.5</v>
      </c>
      <c r="I244" s="84">
        <f t="shared" si="694"/>
        <v>28875</v>
      </c>
      <c r="J244" s="84"/>
      <c r="K244" s="84"/>
      <c r="L244" s="84"/>
      <c r="M244" s="84"/>
      <c r="N244" s="84"/>
      <c r="O244" s="84"/>
      <c r="P244" s="84">
        <f t="shared" si="695"/>
        <v>5.775</v>
      </c>
      <c r="Q244" s="84">
        <f t="shared" si="696"/>
        <v>4.0425</v>
      </c>
      <c r="R244" s="84">
        <f t="shared" si="697"/>
        <v>5.775</v>
      </c>
      <c r="S244" s="84">
        <f t="shared" si="698"/>
        <v>360.9375</v>
      </c>
      <c r="T244" s="84">
        <f t="shared" si="699"/>
        <v>28.875</v>
      </c>
      <c r="U244" s="85">
        <f t="shared" si="700"/>
        <v>0.05775</v>
      </c>
      <c r="V244" s="84">
        <f t="shared" si="701"/>
        <v>2.02125</v>
      </c>
      <c r="W244" s="84">
        <f t="shared" si="702"/>
        <v>30.89625</v>
      </c>
      <c r="X244" s="72"/>
      <c r="Y244" s="84">
        <f t="shared" si="703"/>
        <v>436.30125</v>
      </c>
      <c r="Z244" s="72"/>
      <c r="AA244" s="72"/>
      <c r="AB244" s="72"/>
      <c r="AC244" s="72"/>
      <c r="AD244" s="72"/>
      <c r="AE244" s="72"/>
      <c r="AF244" s="84">
        <f t="shared" si="704"/>
        <v>28875</v>
      </c>
      <c r="AG244" s="84">
        <f t="shared" si="705"/>
        <v>28844.10375</v>
      </c>
      <c r="AH244" s="72"/>
      <c r="AI244" s="84">
        <f t="shared" si="706"/>
        <v>461.4225</v>
      </c>
      <c r="AJ244" s="84">
        <f t="shared" si="707"/>
        <v>462</v>
      </c>
      <c r="AK244" s="72"/>
      <c r="AL244" s="86">
        <f t="shared" ref="AL244:AM244" si="708">AI244-AN244</f>
        <v>444.0975</v>
      </c>
      <c r="AM244" s="86">
        <f t="shared" si="708"/>
        <v>332.0625</v>
      </c>
      <c r="AN244" s="86">
        <f t="shared" si="709"/>
        <v>17.325</v>
      </c>
      <c r="AO244" s="86">
        <f t="shared" si="710"/>
        <v>129.9375</v>
      </c>
      <c r="AP244" s="72"/>
      <c r="AQ244" s="84">
        <f t="shared" si="711"/>
        <v>7.555</v>
      </c>
      <c r="AR244" s="84">
        <f t="shared" si="712"/>
        <v>776.16</v>
      </c>
      <c r="AS244" s="72"/>
      <c r="AT244" s="72"/>
      <c r="AU244" s="114"/>
    </row>
    <row r="245">
      <c r="A245" s="80">
        <v>8.0</v>
      </c>
      <c r="B245" s="81" t="s">
        <v>110</v>
      </c>
      <c r="C245" s="81">
        <v>500.0</v>
      </c>
      <c r="D245" s="80">
        <v>22.0</v>
      </c>
      <c r="E245" s="87">
        <f>$E$18</f>
        <v>5</v>
      </c>
      <c r="F245" s="83"/>
      <c r="G245" s="83">
        <f t="shared" si="692"/>
        <v>110</v>
      </c>
      <c r="H245" s="84">
        <f t="shared" si="693"/>
        <v>2500</v>
      </c>
      <c r="I245" s="84">
        <f t="shared" si="694"/>
        <v>55000</v>
      </c>
      <c r="J245" s="84">
        <f t="shared" ref="J245:J246" si="714">G245*$J$6</f>
        <v>104.5</v>
      </c>
      <c r="K245" s="84"/>
      <c r="L245" s="84">
        <f>G245*$L$6</f>
        <v>165</v>
      </c>
      <c r="M245" s="84">
        <f>G245*$M$6</f>
        <v>16.5</v>
      </c>
      <c r="N245" s="84">
        <f>G245*$N$6</f>
        <v>202.4</v>
      </c>
      <c r="O245" s="84">
        <f t="shared" ref="O245:O248" si="715">G245*$O$6</f>
        <v>11</v>
      </c>
      <c r="P245" s="84"/>
      <c r="Q245" s="84">
        <f t="shared" si="696"/>
        <v>7.7</v>
      </c>
      <c r="R245" s="84">
        <f t="shared" si="697"/>
        <v>11</v>
      </c>
      <c r="S245" s="84"/>
      <c r="T245" s="84"/>
      <c r="U245" s="85">
        <f t="shared" si="700"/>
        <v>0.11</v>
      </c>
      <c r="V245" s="84">
        <f t="shared" si="701"/>
        <v>3.85</v>
      </c>
      <c r="W245" s="84">
        <f t="shared" si="702"/>
        <v>58.85</v>
      </c>
      <c r="X245" s="72"/>
      <c r="Y245" s="84">
        <f t="shared" ref="Y245:Y246" si="716">J245+L245+M245+N245+O245+Q245+R245+W245</f>
        <v>576.95</v>
      </c>
      <c r="Z245" s="72"/>
      <c r="AA245" s="72"/>
      <c r="AB245" s="72"/>
      <c r="AC245" s="72"/>
      <c r="AD245" s="72"/>
      <c r="AE245" s="72"/>
      <c r="AF245" s="84">
        <f t="shared" si="704"/>
        <v>55000</v>
      </c>
      <c r="AG245" s="84">
        <f t="shared" si="705"/>
        <v>54941.15</v>
      </c>
      <c r="AH245" s="72"/>
      <c r="AI245" s="84">
        <f t="shared" si="706"/>
        <v>878.9</v>
      </c>
      <c r="AJ245" s="84">
        <f t="shared" si="707"/>
        <v>880</v>
      </c>
      <c r="AK245" s="72"/>
      <c r="AL245" s="86">
        <f t="shared" ref="AL245:AM245" si="713">AI245-AN245</f>
        <v>845.9</v>
      </c>
      <c r="AM245" s="86">
        <f t="shared" si="713"/>
        <v>632.5</v>
      </c>
      <c r="AN245" s="86">
        <f t="shared" si="709"/>
        <v>33</v>
      </c>
      <c r="AO245" s="86">
        <f t="shared" si="710"/>
        <v>247.5</v>
      </c>
      <c r="AP245" s="72"/>
      <c r="AQ245" s="84">
        <f t="shared" si="711"/>
        <v>5.245</v>
      </c>
      <c r="AR245" s="84">
        <f t="shared" si="712"/>
        <v>1478.4</v>
      </c>
      <c r="AS245" s="72"/>
      <c r="AT245" s="72"/>
      <c r="AU245" s="114"/>
    </row>
    <row r="246">
      <c r="A246" s="80">
        <v>8.0</v>
      </c>
      <c r="B246" s="81" t="s">
        <v>111</v>
      </c>
      <c r="C246" s="81">
        <v>500.0</v>
      </c>
      <c r="D246" s="80">
        <v>22.0</v>
      </c>
      <c r="E246" s="87">
        <f>E245*Calculation!$D$43*F246</f>
        <v>2.625</v>
      </c>
      <c r="F246" s="83">
        <f>A246-1</f>
        <v>7</v>
      </c>
      <c r="G246" s="83">
        <f t="shared" si="692"/>
        <v>57.75</v>
      </c>
      <c r="H246" s="84">
        <f t="shared" si="693"/>
        <v>1312.5</v>
      </c>
      <c r="I246" s="84">
        <f t="shared" si="694"/>
        <v>28875</v>
      </c>
      <c r="J246" s="84">
        <f t="shared" si="714"/>
        <v>54.8625</v>
      </c>
      <c r="K246" s="84"/>
      <c r="L246" s="84"/>
      <c r="M246" s="84"/>
      <c r="N246" s="84"/>
      <c r="O246" s="84">
        <f t="shared" si="715"/>
        <v>5.775</v>
      </c>
      <c r="P246" s="84"/>
      <c r="Q246" s="84">
        <f t="shared" si="696"/>
        <v>4.0425</v>
      </c>
      <c r="R246" s="84">
        <f t="shared" si="697"/>
        <v>5.775</v>
      </c>
      <c r="S246" s="84"/>
      <c r="T246" s="84"/>
      <c r="U246" s="85">
        <f t="shared" si="700"/>
        <v>0.05775</v>
      </c>
      <c r="V246" s="84">
        <f t="shared" si="701"/>
        <v>2.02125</v>
      </c>
      <c r="W246" s="84">
        <f t="shared" si="702"/>
        <v>30.89625</v>
      </c>
      <c r="X246" s="72"/>
      <c r="Y246" s="84">
        <f t="shared" si="716"/>
        <v>101.35125</v>
      </c>
      <c r="Z246" s="72"/>
      <c r="AA246" s="72"/>
      <c r="AB246" s="72"/>
      <c r="AC246" s="72"/>
      <c r="AD246" s="72"/>
      <c r="AE246" s="72"/>
      <c r="AF246" s="84">
        <f t="shared" si="704"/>
        <v>28875</v>
      </c>
      <c r="AG246" s="84">
        <f t="shared" si="705"/>
        <v>28844.10375</v>
      </c>
      <c r="AH246" s="72"/>
      <c r="AI246" s="84">
        <f t="shared" si="706"/>
        <v>461.4225</v>
      </c>
      <c r="AJ246" s="84">
        <f t="shared" si="707"/>
        <v>462</v>
      </c>
      <c r="AK246" s="72"/>
      <c r="AL246" s="86">
        <f t="shared" ref="AL246:AM246" si="717">AI246-AN246</f>
        <v>444.0975</v>
      </c>
      <c r="AM246" s="86">
        <f t="shared" si="717"/>
        <v>332.0625</v>
      </c>
      <c r="AN246" s="86">
        <f t="shared" si="709"/>
        <v>17.325</v>
      </c>
      <c r="AO246" s="86">
        <f t="shared" si="710"/>
        <v>129.9375</v>
      </c>
      <c r="AP246" s="72"/>
      <c r="AQ246" s="84">
        <f t="shared" si="711"/>
        <v>1.755</v>
      </c>
      <c r="AR246" s="84">
        <f t="shared" si="712"/>
        <v>776.16</v>
      </c>
      <c r="AS246" s="72"/>
      <c r="AT246" s="72"/>
      <c r="AU246" s="114"/>
    </row>
    <row r="247">
      <c r="A247" s="80">
        <v>8.0</v>
      </c>
      <c r="B247" s="81" t="s">
        <v>112</v>
      </c>
      <c r="C247" s="81">
        <v>500.0</v>
      </c>
      <c r="D247" s="80">
        <v>22.0</v>
      </c>
      <c r="E247" s="87">
        <f>$E$18</f>
        <v>5</v>
      </c>
      <c r="F247" s="83"/>
      <c r="G247" s="83">
        <f t="shared" si="692"/>
        <v>110</v>
      </c>
      <c r="H247" s="84">
        <f t="shared" si="693"/>
        <v>2500</v>
      </c>
      <c r="I247" s="84">
        <f t="shared" si="694"/>
        <v>55000</v>
      </c>
      <c r="J247" s="84"/>
      <c r="K247" s="84">
        <f t="shared" ref="K247:K248" si="719">G247*$K$6</f>
        <v>82.5</v>
      </c>
      <c r="L247" s="84">
        <f>G247*$L$6</f>
        <v>165</v>
      </c>
      <c r="M247" s="84">
        <f>G247*$M$6</f>
        <v>16.5</v>
      </c>
      <c r="N247" s="84">
        <f>G247*$N$6</f>
        <v>202.4</v>
      </c>
      <c r="O247" s="84">
        <f t="shared" si="715"/>
        <v>11</v>
      </c>
      <c r="P247" s="84"/>
      <c r="Q247" s="84">
        <f t="shared" si="696"/>
        <v>7.7</v>
      </c>
      <c r="R247" s="84">
        <f t="shared" si="697"/>
        <v>11</v>
      </c>
      <c r="S247" s="84"/>
      <c r="T247" s="84"/>
      <c r="U247" s="85">
        <f t="shared" si="700"/>
        <v>0.11</v>
      </c>
      <c r="V247" s="84">
        <f t="shared" si="701"/>
        <v>3.85</v>
      </c>
      <c r="W247" s="84">
        <f t="shared" si="702"/>
        <v>58.85</v>
      </c>
      <c r="X247" s="72"/>
      <c r="Y247" s="84">
        <f t="shared" ref="Y247:Y248" si="720">K247+L247+M247+N247+O247+Q247+R247+W247</f>
        <v>554.95</v>
      </c>
      <c r="Z247" s="72"/>
      <c r="AA247" s="72"/>
      <c r="AB247" s="72"/>
      <c r="AC247" s="72"/>
      <c r="AD247" s="72"/>
      <c r="AE247" s="72"/>
      <c r="AF247" s="84">
        <f t="shared" si="704"/>
        <v>55000</v>
      </c>
      <c r="AG247" s="84">
        <f t="shared" si="705"/>
        <v>54941.15</v>
      </c>
      <c r="AH247" s="72"/>
      <c r="AI247" s="84">
        <f t="shared" si="706"/>
        <v>878.9</v>
      </c>
      <c r="AJ247" s="84">
        <f t="shared" si="707"/>
        <v>880</v>
      </c>
      <c r="AK247" s="72"/>
      <c r="AL247" s="86">
        <f t="shared" ref="AL247:AM247" si="718">AI247-AN247</f>
        <v>845.9</v>
      </c>
      <c r="AM247" s="86">
        <f t="shared" si="718"/>
        <v>632.5</v>
      </c>
      <c r="AN247" s="86">
        <f t="shared" si="709"/>
        <v>33</v>
      </c>
      <c r="AO247" s="86">
        <f t="shared" si="710"/>
        <v>247.5</v>
      </c>
      <c r="AP247" s="72"/>
      <c r="AQ247" s="84">
        <f t="shared" si="711"/>
        <v>5.045</v>
      </c>
      <c r="AR247" s="84">
        <f t="shared" si="712"/>
        <v>1478.4</v>
      </c>
      <c r="AS247" s="72"/>
      <c r="AT247" s="72"/>
      <c r="AU247" s="114"/>
    </row>
    <row r="248">
      <c r="A248" s="80">
        <v>8.0</v>
      </c>
      <c r="B248" s="81" t="s">
        <v>113</v>
      </c>
      <c r="C248" s="81">
        <v>500.0</v>
      </c>
      <c r="D248" s="80">
        <v>22.0</v>
      </c>
      <c r="E248" s="87">
        <f>E247*Calculation!$D$43*F248</f>
        <v>2.625</v>
      </c>
      <c r="F248" s="83">
        <f>A248-1</f>
        <v>7</v>
      </c>
      <c r="G248" s="83">
        <f t="shared" si="692"/>
        <v>57.75</v>
      </c>
      <c r="H248" s="84">
        <f t="shared" si="693"/>
        <v>1312.5</v>
      </c>
      <c r="I248" s="84">
        <f t="shared" si="694"/>
        <v>28875</v>
      </c>
      <c r="J248" s="84"/>
      <c r="K248" s="84">
        <f t="shared" si="719"/>
        <v>43.3125</v>
      </c>
      <c r="L248" s="84"/>
      <c r="M248" s="84"/>
      <c r="N248" s="84"/>
      <c r="O248" s="84">
        <f t="shared" si="715"/>
        <v>5.775</v>
      </c>
      <c r="P248" s="84"/>
      <c r="Q248" s="84">
        <f t="shared" si="696"/>
        <v>4.0425</v>
      </c>
      <c r="R248" s="84">
        <f t="shared" si="697"/>
        <v>5.775</v>
      </c>
      <c r="S248" s="84"/>
      <c r="T248" s="84"/>
      <c r="U248" s="85">
        <f t="shared" si="700"/>
        <v>0.05775</v>
      </c>
      <c r="V248" s="84">
        <f t="shared" si="701"/>
        <v>2.02125</v>
      </c>
      <c r="W248" s="84">
        <f t="shared" si="702"/>
        <v>30.89625</v>
      </c>
      <c r="X248" s="72"/>
      <c r="Y248" s="84">
        <f t="shared" si="720"/>
        <v>89.80125</v>
      </c>
      <c r="Z248" s="72"/>
      <c r="AA248" s="72"/>
      <c r="AB248" s="72"/>
      <c r="AC248" s="72"/>
      <c r="AD248" s="72"/>
      <c r="AE248" s="72"/>
      <c r="AF248" s="84">
        <f t="shared" si="704"/>
        <v>28875</v>
      </c>
      <c r="AG248" s="84">
        <f t="shared" si="705"/>
        <v>28844.10375</v>
      </c>
      <c r="AH248" s="72"/>
      <c r="AI248" s="84">
        <f t="shared" si="706"/>
        <v>461.4225</v>
      </c>
      <c r="AJ248" s="84">
        <f t="shared" si="707"/>
        <v>462</v>
      </c>
      <c r="AK248" s="72"/>
      <c r="AL248" s="86">
        <f t="shared" ref="AL248:AM248" si="721">AI248-AN248</f>
        <v>444.0975</v>
      </c>
      <c r="AM248" s="86">
        <f t="shared" si="721"/>
        <v>332.0625</v>
      </c>
      <c r="AN248" s="86">
        <f t="shared" si="709"/>
        <v>17.325</v>
      </c>
      <c r="AO248" s="86">
        <f t="shared" si="710"/>
        <v>129.9375</v>
      </c>
      <c r="AP248" s="72"/>
      <c r="AQ248" s="84">
        <f t="shared" si="711"/>
        <v>1.555</v>
      </c>
      <c r="AR248" s="84">
        <f t="shared" si="712"/>
        <v>776.16</v>
      </c>
      <c r="AS248" s="72"/>
      <c r="AT248" s="72"/>
      <c r="AU248" s="114"/>
    </row>
    <row r="249">
      <c r="A249" s="88"/>
      <c r="B249" s="89"/>
      <c r="C249" s="73"/>
      <c r="D249" s="106"/>
      <c r="E249" s="107"/>
      <c r="F249" s="76"/>
      <c r="G249" s="76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7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8"/>
      <c r="AM249" s="78"/>
      <c r="AN249" s="78"/>
      <c r="AO249" s="78"/>
      <c r="AP249" s="72"/>
      <c r="AQ249" s="72"/>
      <c r="AR249" s="72"/>
      <c r="AS249" s="72"/>
      <c r="AT249" s="72"/>
      <c r="AU249" s="114"/>
    </row>
    <row r="250">
      <c r="A250" s="88"/>
      <c r="B250" s="79" t="s">
        <v>104</v>
      </c>
      <c r="C250" s="73"/>
      <c r="D250" s="106"/>
      <c r="E250" s="107"/>
      <c r="F250" s="76"/>
      <c r="G250" s="76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7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8"/>
      <c r="AM250" s="78"/>
      <c r="AN250" s="78"/>
      <c r="AO250" s="78"/>
      <c r="AP250" s="72"/>
      <c r="AQ250" s="72"/>
      <c r="AR250" s="72"/>
      <c r="AS250" s="72"/>
      <c r="AT250" s="72"/>
      <c r="AU250" s="114"/>
    </row>
    <row r="251">
      <c r="A251" s="80">
        <v>8.0</v>
      </c>
      <c r="B251" s="81" t="s">
        <v>108</v>
      </c>
      <c r="C251" s="81">
        <v>1000.0</v>
      </c>
      <c r="D251" s="80">
        <v>22.0</v>
      </c>
      <c r="E251" s="87">
        <f>$E$23</f>
        <v>2</v>
      </c>
      <c r="F251" s="83"/>
      <c r="G251" s="83">
        <f t="shared" ref="G251:G256" si="723">E251*D251</f>
        <v>44</v>
      </c>
      <c r="H251" s="84">
        <f t="shared" ref="H251:H256" si="724">E251*C251</f>
        <v>2000</v>
      </c>
      <c r="I251" s="84">
        <f t="shared" ref="I251:I256" si="725">H251*D251</f>
        <v>44000</v>
      </c>
      <c r="J251" s="84"/>
      <c r="K251" s="84"/>
      <c r="L251" s="84">
        <f>G251*$L$6</f>
        <v>66</v>
      </c>
      <c r="M251" s="84">
        <f>G251*$M$6</f>
        <v>6.6</v>
      </c>
      <c r="N251" s="84"/>
      <c r="O251" s="84"/>
      <c r="P251" s="84">
        <f t="shared" ref="P251:P252" si="726">G251*$P$6</f>
        <v>4.4</v>
      </c>
      <c r="Q251" s="84">
        <f t="shared" ref="Q251:Q256" si="727">G251*$Q$6</f>
        <v>3.08</v>
      </c>
      <c r="R251" s="84">
        <f t="shared" ref="R251:R256" si="728">G251*$R$6</f>
        <v>4.4</v>
      </c>
      <c r="S251" s="84">
        <f t="shared" ref="S251:S252" si="729">I251*$S$6</f>
        <v>550</v>
      </c>
      <c r="T251" s="84">
        <f t="shared" ref="T251:T252" si="730">G251*$T$6</f>
        <v>22</v>
      </c>
      <c r="U251" s="85">
        <f t="shared" ref="U251:U256" si="731">G251*$U$6</f>
        <v>0.044</v>
      </c>
      <c r="V251" s="84">
        <f t="shared" ref="V251:V256" si="732">U251*$V$6</f>
        <v>1.54</v>
      </c>
      <c r="W251" s="84">
        <f t="shared" ref="W251:W256" si="733">(U251*C251)+V251</f>
        <v>45.54</v>
      </c>
      <c r="X251" s="72"/>
      <c r="Y251" s="84">
        <f t="shared" ref="Y251:Y252" si="734">L251+M251+P251+Q251+R251+S251+T251+W251</f>
        <v>702.02</v>
      </c>
      <c r="Z251" s="72"/>
      <c r="AA251" s="72"/>
      <c r="AB251" s="72"/>
      <c r="AC251" s="72"/>
      <c r="AD251" s="72"/>
      <c r="AE251" s="72"/>
      <c r="AF251" s="84">
        <f t="shared" ref="AF251:AF256" si="735">I251</f>
        <v>44000</v>
      </c>
      <c r="AG251" s="84">
        <f t="shared" ref="AG251:AG256" si="736">AF251-W251</f>
        <v>43954.46</v>
      </c>
      <c r="AH251" s="72"/>
      <c r="AI251" s="84">
        <f t="shared" ref="AI251:AI256" si="737">G251*$AI$6</f>
        <v>351.56</v>
      </c>
      <c r="AJ251" s="84">
        <f t="shared" ref="AJ251:AJ256" si="738">I251*$AJ$6</f>
        <v>704</v>
      </c>
      <c r="AK251" s="72"/>
      <c r="AL251" s="86">
        <f t="shared" ref="AL251:AM251" si="722">AI251-AN251</f>
        <v>338.36</v>
      </c>
      <c r="AM251" s="86">
        <f t="shared" si="722"/>
        <v>506</v>
      </c>
      <c r="AN251" s="86">
        <f t="shared" ref="AN251:AN256" si="740">G251*$AN$6</f>
        <v>13.2</v>
      </c>
      <c r="AO251" s="86">
        <f t="shared" ref="AO251:AO256" si="741">I251*$AO$6</f>
        <v>198</v>
      </c>
      <c r="AP251" s="72"/>
      <c r="AQ251" s="84">
        <f t="shared" ref="AQ251:AQ256" si="742">Y251/G251</f>
        <v>15.955</v>
      </c>
      <c r="AR251" s="84">
        <f t="shared" ref="AR251:AR256" si="743">AL251+AM251</f>
        <v>844.36</v>
      </c>
      <c r="AS251" s="72"/>
      <c r="AT251" s="72"/>
      <c r="AU251" s="114"/>
    </row>
    <row r="252">
      <c r="A252" s="80">
        <v>8.0</v>
      </c>
      <c r="B252" s="81" t="s">
        <v>109</v>
      </c>
      <c r="C252" s="81">
        <v>1000.0</v>
      </c>
      <c r="D252" s="80">
        <v>22.0</v>
      </c>
      <c r="E252" s="87">
        <f>E251*Calculation!$D$43*F252</f>
        <v>1.05</v>
      </c>
      <c r="F252" s="83">
        <f>A252-1</f>
        <v>7</v>
      </c>
      <c r="G252" s="83">
        <f t="shared" si="723"/>
        <v>23.1</v>
      </c>
      <c r="H252" s="84">
        <f t="shared" si="724"/>
        <v>1050</v>
      </c>
      <c r="I252" s="84">
        <f t="shared" si="725"/>
        <v>23100</v>
      </c>
      <c r="J252" s="84"/>
      <c r="K252" s="84"/>
      <c r="L252" s="84"/>
      <c r="M252" s="84"/>
      <c r="N252" s="84"/>
      <c r="O252" s="84"/>
      <c r="P252" s="84">
        <f t="shared" si="726"/>
        <v>2.31</v>
      </c>
      <c r="Q252" s="84">
        <f t="shared" si="727"/>
        <v>1.617</v>
      </c>
      <c r="R252" s="84">
        <f t="shared" si="728"/>
        <v>2.31</v>
      </c>
      <c r="S252" s="84">
        <f t="shared" si="729"/>
        <v>288.75</v>
      </c>
      <c r="T252" s="84">
        <f t="shared" si="730"/>
        <v>11.55</v>
      </c>
      <c r="U252" s="85">
        <f t="shared" si="731"/>
        <v>0.0231</v>
      </c>
      <c r="V252" s="84">
        <f t="shared" si="732"/>
        <v>0.8085</v>
      </c>
      <c r="W252" s="84">
        <f t="shared" si="733"/>
        <v>23.9085</v>
      </c>
      <c r="X252" s="72"/>
      <c r="Y252" s="84">
        <f t="shared" si="734"/>
        <v>330.4455</v>
      </c>
      <c r="Z252" s="72"/>
      <c r="AA252" s="72"/>
      <c r="AB252" s="72"/>
      <c r="AC252" s="72"/>
      <c r="AD252" s="72"/>
      <c r="AE252" s="72"/>
      <c r="AF252" s="84">
        <f t="shared" si="735"/>
        <v>23100</v>
      </c>
      <c r="AG252" s="84">
        <f t="shared" si="736"/>
        <v>23076.0915</v>
      </c>
      <c r="AH252" s="72"/>
      <c r="AI252" s="84">
        <f t="shared" si="737"/>
        <v>184.569</v>
      </c>
      <c r="AJ252" s="84">
        <f t="shared" si="738"/>
        <v>369.6</v>
      </c>
      <c r="AK252" s="72"/>
      <c r="AL252" s="86">
        <f t="shared" ref="AL252:AM252" si="739">AI252-AN252</f>
        <v>177.639</v>
      </c>
      <c r="AM252" s="86">
        <f t="shared" si="739"/>
        <v>265.65</v>
      </c>
      <c r="AN252" s="86">
        <f t="shared" si="740"/>
        <v>6.93</v>
      </c>
      <c r="AO252" s="86">
        <f t="shared" si="741"/>
        <v>103.95</v>
      </c>
      <c r="AP252" s="72"/>
      <c r="AQ252" s="84">
        <f t="shared" si="742"/>
        <v>14.305</v>
      </c>
      <c r="AR252" s="84">
        <f t="shared" si="743"/>
        <v>443.289</v>
      </c>
      <c r="AS252" s="72"/>
      <c r="AT252" s="72"/>
      <c r="AU252" s="114"/>
    </row>
    <row r="253">
      <c r="A253" s="80">
        <v>8.0</v>
      </c>
      <c r="B253" s="81" t="s">
        <v>110</v>
      </c>
      <c r="C253" s="81">
        <v>1000.0</v>
      </c>
      <c r="D253" s="80">
        <v>22.0</v>
      </c>
      <c r="E253" s="87">
        <f>$E$23</f>
        <v>2</v>
      </c>
      <c r="F253" s="83"/>
      <c r="G253" s="83">
        <f t="shared" si="723"/>
        <v>44</v>
      </c>
      <c r="H253" s="84">
        <f t="shared" si="724"/>
        <v>2000</v>
      </c>
      <c r="I253" s="84">
        <f t="shared" si="725"/>
        <v>44000</v>
      </c>
      <c r="J253" s="84">
        <f t="shared" ref="J253:J254" si="745">G253*$J$6</f>
        <v>41.8</v>
      </c>
      <c r="K253" s="84"/>
      <c r="L253" s="84">
        <f>G253*$L$6</f>
        <v>66</v>
      </c>
      <c r="M253" s="84">
        <f>G253*$M$6</f>
        <v>6.6</v>
      </c>
      <c r="N253" s="84">
        <f>G253*$N$6</f>
        <v>80.96</v>
      </c>
      <c r="O253" s="84">
        <f t="shared" ref="O253:O256" si="746">G253*$O$6</f>
        <v>4.4</v>
      </c>
      <c r="P253" s="84"/>
      <c r="Q253" s="84">
        <f t="shared" si="727"/>
        <v>3.08</v>
      </c>
      <c r="R253" s="84">
        <f t="shared" si="728"/>
        <v>4.4</v>
      </c>
      <c r="S253" s="84"/>
      <c r="T253" s="84"/>
      <c r="U253" s="85">
        <f t="shared" si="731"/>
        <v>0.044</v>
      </c>
      <c r="V253" s="84">
        <f t="shared" si="732"/>
        <v>1.54</v>
      </c>
      <c r="W253" s="84">
        <f t="shared" si="733"/>
        <v>45.54</v>
      </c>
      <c r="X253" s="72"/>
      <c r="Y253" s="84">
        <f t="shared" ref="Y253:Y254" si="747">J253+L253+M253+N253+O253+Q253+R253+W253</f>
        <v>252.78</v>
      </c>
      <c r="Z253" s="72"/>
      <c r="AA253" s="72"/>
      <c r="AB253" s="72"/>
      <c r="AC253" s="72"/>
      <c r="AD253" s="72"/>
      <c r="AE253" s="72"/>
      <c r="AF253" s="84">
        <f t="shared" si="735"/>
        <v>44000</v>
      </c>
      <c r="AG253" s="84">
        <f t="shared" si="736"/>
        <v>43954.46</v>
      </c>
      <c r="AH253" s="72"/>
      <c r="AI253" s="84">
        <f t="shared" si="737"/>
        <v>351.56</v>
      </c>
      <c r="AJ253" s="84">
        <f t="shared" si="738"/>
        <v>704</v>
      </c>
      <c r="AK253" s="72"/>
      <c r="AL253" s="86">
        <f t="shared" ref="AL253:AM253" si="744">AI253-AN253</f>
        <v>338.36</v>
      </c>
      <c r="AM253" s="86">
        <f t="shared" si="744"/>
        <v>506</v>
      </c>
      <c r="AN253" s="86">
        <f t="shared" si="740"/>
        <v>13.2</v>
      </c>
      <c r="AO253" s="86">
        <f t="shared" si="741"/>
        <v>198</v>
      </c>
      <c r="AP253" s="72"/>
      <c r="AQ253" s="84">
        <f t="shared" si="742"/>
        <v>5.745</v>
      </c>
      <c r="AR253" s="84">
        <f t="shared" si="743"/>
        <v>844.36</v>
      </c>
      <c r="AS253" s="72"/>
      <c r="AT253" s="72"/>
      <c r="AU253" s="114"/>
    </row>
    <row r="254">
      <c r="A254" s="80">
        <v>8.0</v>
      </c>
      <c r="B254" s="81" t="s">
        <v>111</v>
      </c>
      <c r="C254" s="81">
        <v>1000.0</v>
      </c>
      <c r="D254" s="80">
        <v>22.0</v>
      </c>
      <c r="E254" s="87">
        <f>E253*Calculation!$D$43*F254</f>
        <v>1.05</v>
      </c>
      <c r="F254" s="83">
        <f>A254-1</f>
        <v>7</v>
      </c>
      <c r="G254" s="83">
        <f t="shared" si="723"/>
        <v>23.1</v>
      </c>
      <c r="H254" s="84">
        <f t="shared" si="724"/>
        <v>1050</v>
      </c>
      <c r="I254" s="84">
        <f t="shared" si="725"/>
        <v>23100</v>
      </c>
      <c r="J254" s="84">
        <f t="shared" si="745"/>
        <v>21.945</v>
      </c>
      <c r="K254" s="84"/>
      <c r="L254" s="84"/>
      <c r="M254" s="84"/>
      <c r="N254" s="84"/>
      <c r="O254" s="84">
        <f t="shared" si="746"/>
        <v>2.31</v>
      </c>
      <c r="P254" s="84"/>
      <c r="Q254" s="84">
        <f t="shared" si="727"/>
        <v>1.617</v>
      </c>
      <c r="R254" s="84">
        <f t="shared" si="728"/>
        <v>2.31</v>
      </c>
      <c r="S254" s="84"/>
      <c r="T254" s="84"/>
      <c r="U254" s="85">
        <f t="shared" si="731"/>
        <v>0.0231</v>
      </c>
      <c r="V254" s="84">
        <f t="shared" si="732"/>
        <v>0.8085</v>
      </c>
      <c r="W254" s="84">
        <f t="shared" si="733"/>
        <v>23.9085</v>
      </c>
      <c r="X254" s="72"/>
      <c r="Y254" s="84">
        <f t="shared" si="747"/>
        <v>52.0905</v>
      </c>
      <c r="Z254" s="72"/>
      <c r="AA254" s="72"/>
      <c r="AB254" s="72"/>
      <c r="AC254" s="72"/>
      <c r="AD254" s="72"/>
      <c r="AE254" s="72"/>
      <c r="AF254" s="84">
        <f t="shared" si="735"/>
        <v>23100</v>
      </c>
      <c r="AG254" s="84">
        <f t="shared" si="736"/>
        <v>23076.0915</v>
      </c>
      <c r="AH254" s="72"/>
      <c r="AI254" s="84">
        <f t="shared" si="737"/>
        <v>184.569</v>
      </c>
      <c r="AJ254" s="84">
        <f t="shared" si="738"/>
        <v>369.6</v>
      </c>
      <c r="AK254" s="72"/>
      <c r="AL254" s="86">
        <f t="shared" ref="AL254:AM254" si="748">AI254-AN254</f>
        <v>177.639</v>
      </c>
      <c r="AM254" s="86">
        <f t="shared" si="748"/>
        <v>265.65</v>
      </c>
      <c r="AN254" s="86">
        <f t="shared" si="740"/>
        <v>6.93</v>
      </c>
      <c r="AO254" s="86">
        <f t="shared" si="741"/>
        <v>103.95</v>
      </c>
      <c r="AP254" s="72"/>
      <c r="AQ254" s="84">
        <f t="shared" si="742"/>
        <v>2.255</v>
      </c>
      <c r="AR254" s="84">
        <f t="shared" si="743"/>
        <v>443.289</v>
      </c>
      <c r="AS254" s="72"/>
      <c r="AT254" s="72"/>
      <c r="AU254" s="114"/>
    </row>
    <row r="255">
      <c r="A255" s="80">
        <v>8.0</v>
      </c>
      <c r="B255" s="81" t="s">
        <v>112</v>
      </c>
      <c r="C255" s="81">
        <v>1000.0</v>
      </c>
      <c r="D255" s="80">
        <v>22.0</v>
      </c>
      <c r="E255" s="87">
        <f>$E$23</f>
        <v>2</v>
      </c>
      <c r="F255" s="83"/>
      <c r="G255" s="83">
        <f t="shared" si="723"/>
        <v>44</v>
      </c>
      <c r="H255" s="84">
        <f t="shared" si="724"/>
        <v>2000</v>
      </c>
      <c r="I255" s="84">
        <f t="shared" si="725"/>
        <v>44000</v>
      </c>
      <c r="J255" s="84"/>
      <c r="K255" s="84">
        <f t="shared" ref="K255:K256" si="750">G255*$K$6</f>
        <v>33</v>
      </c>
      <c r="L255" s="84">
        <f>G255*$L$6</f>
        <v>66</v>
      </c>
      <c r="M255" s="84">
        <f>G255*$M$6</f>
        <v>6.6</v>
      </c>
      <c r="N255" s="84">
        <f>G255*$N$6</f>
        <v>80.96</v>
      </c>
      <c r="O255" s="84">
        <f t="shared" si="746"/>
        <v>4.4</v>
      </c>
      <c r="P255" s="84"/>
      <c r="Q255" s="84">
        <f t="shared" si="727"/>
        <v>3.08</v>
      </c>
      <c r="R255" s="84">
        <f t="shared" si="728"/>
        <v>4.4</v>
      </c>
      <c r="S255" s="84"/>
      <c r="T255" s="84"/>
      <c r="U255" s="85">
        <f t="shared" si="731"/>
        <v>0.044</v>
      </c>
      <c r="V255" s="84">
        <f t="shared" si="732"/>
        <v>1.54</v>
      </c>
      <c r="W255" s="84">
        <f t="shared" si="733"/>
        <v>45.54</v>
      </c>
      <c r="X255" s="72"/>
      <c r="Y255" s="84">
        <f t="shared" ref="Y255:Y256" si="751">K255+L255+M255+N255+O255+Q255+R255+W255</f>
        <v>243.98</v>
      </c>
      <c r="Z255" s="72"/>
      <c r="AA255" s="72"/>
      <c r="AB255" s="72"/>
      <c r="AC255" s="72"/>
      <c r="AD255" s="72"/>
      <c r="AE255" s="72"/>
      <c r="AF255" s="84">
        <f t="shared" si="735"/>
        <v>44000</v>
      </c>
      <c r="AG255" s="84">
        <f t="shared" si="736"/>
        <v>43954.46</v>
      </c>
      <c r="AH255" s="72"/>
      <c r="AI255" s="84">
        <f t="shared" si="737"/>
        <v>351.56</v>
      </c>
      <c r="AJ255" s="84">
        <f t="shared" si="738"/>
        <v>704</v>
      </c>
      <c r="AK255" s="72"/>
      <c r="AL255" s="86">
        <f t="shared" ref="AL255:AM255" si="749">AI255-AN255</f>
        <v>338.36</v>
      </c>
      <c r="AM255" s="86">
        <f t="shared" si="749"/>
        <v>506</v>
      </c>
      <c r="AN255" s="86">
        <f t="shared" si="740"/>
        <v>13.2</v>
      </c>
      <c r="AO255" s="86">
        <f t="shared" si="741"/>
        <v>198</v>
      </c>
      <c r="AP255" s="72"/>
      <c r="AQ255" s="84">
        <f t="shared" si="742"/>
        <v>5.545</v>
      </c>
      <c r="AR255" s="84">
        <f t="shared" si="743"/>
        <v>844.36</v>
      </c>
      <c r="AS255" s="72"/>
      <c r="AT255" s="72"/>
      <c r="AU255" s="114"/>
    </row>
    <row r="256">
      <c r="A256" s="80">
        <v>8.0</v>
      </c>
      <c r="B256" s="81" t="s">
        <v>113</v>
      </c>
      <c r="C256" s="81">
        <v>1000.0</v>
      </c>
      <c r="D256" s="80">
        <v>22.0</v>
      </c>
      <c r="E256" s="87">
        <f>E255*Calculation!$D$43*F256</f>
        <v>1.05</v>
      </c>
      <c r="F256" s="83">
        <f>A256-1</f>
        <v>7</v>
      </c>
      <c r="G256" s="83">
        <f t="shared" si="723"/>
        <v>23.1</v>
      </c>
      <c r="H256" s="84">
        <f t="shared" si="724"/>
        <v>1050</v>
      </c>
      <c r="I256" s="84">
        <f t="shared" si="725"/>
        <v>23100</v>
      </c>
      <c r="J256" s="84"/>
      <c r="K256" s="84">
        <f t="shared" si="750"/>
        <v>17.325</v>
      </c>
      <c r="L256" s="84"/>
      <c r="M256" s="84"/>
      <c r="N256" s="84"/>
      <c r="O256" s="84">
        <f t="shared" si="746"/>
        <v>2.31</v>
      </c>
      <c r="P256" s="84"/>
      <c r="Q256" s="84">
        <f t="shared" si="727"/>
        <v>1.617</v>
      </c>
      <c r="R256" s="84">
        <f t="shared" si="728"/>
        <v>2.31</v>
      </c>
      <c r="S256" s="84"/>
      <c r="T256" s="84"/>
      <c r="U256" s="85">
        <f t="shared" si="731"/>
        <v>0.0231</v>
      </c>
      <c r="V256" s="84">
        <f t="shared" si="732"/>
        <v>0.8085</v>
      </c>
      <c r="W256" s="84">
        <f t="shared" si="733"/>
        <v>23.9085</v>
      </c>
      <c r="X256" s="72"/>
      <c r="Y256" s="84">
        <f t="shared" si="751"/>
        <v>47.4705</v>
      </c>
      <c r="Z256" s="72"/>
      <c r="AA256" s="72"/>
      <c r="AB256" s="72"/>
      <c r="AC256" s="72"/>
      <c r="AD256" s="72"/>
      <c r="AE256" s="72"/>
      <c r="AF256" s="84">
        <f t="shared" si="735"/>
        <v>23100</v>
      </c>
      <c r="AG256" s="84">
        <f t="shared" si="736"/>
        <v>23076.0915</v>
      </c>
      <c r="AH256" s="72"/>
      <c r="AI256" s="84">
        <f t="shared" si="737"/>
        <v>184.569</v>
      </c>
      <c r="AJ256" s="84">
        <f t="shared" si="738"/>
        <v>369.6</v>
      </c>
      <c r="AK256" s="72"/>
      <c r="AL256" s="86">
        <f t="shared" ref="AL256:AM256" si="752">AI256-AN256</f>
        <v>177.639</v>
      </c>
      <c r="AM256" s="86">
        <f t="shared" si="752"/>
        <v>265.65</v>
      </c>
      <c r="AN256" s="86">
        <f t="shared" si="740"/>
        <v>6.93</v>
      </c>
      <c r="AO256" s="86">
        <f t="shared" si="741"/>
        <v>103.95</v>
      </c>
      <c r="AP256" s="72"/>
      <c r="AQ256" s="84">
        <f t="shared" si="742"/>
        <v>2.055</v>
      </c>
      <c r="AR256" s="84">
        <f t="shared" si="743"/>
        <v>443.289</v>
      </c>
      <c r="AS256" s="72"/>
      <c r="AT256" s="72"/>
      <c r="AU256" s="114"/>
    </row>
    <row r="257">
      <c r="A257" s="88"/>
      <c r="B257" s="89"/>
      <c r="C257" s="73"/>
      <c r="D257" s="106"/>
      <c r="E257" s="107"/>
      <c r="F257" s="76"/>
      <c r="G257" s="76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7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  <c r="AL257" s="78"/>
      <c r="AM257" s="78"/>
      <c r="AN257" s="78"/>
      <c r="AO257" s="78"/>
      <c r="AP257" s="72"/>
      <c r="AQ257" s="72"/>
      <c r="AR257" s="72"/>
      <c r="AS257" s="72"/>
      <c r="AT257" s="72"/>
      <c r="AU257" s="114"/>
    </row>
    <row r="258">
      <c r="A258" s="88"/>
      <c r="B258" s="108" t="s">
        <v>105</v>
      </c>
      <c r="C258" s="73"/>
      <c r="D258" s="106"/>
      <c r="E258" s="107"/>
      <c r="F258" s="76"/>
      <c r="G258" s="76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7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8"/>
      <c r="AM258" s="78"/>
      <c r="AN258" s="78"/>
      <c r="AO258" s="78"/>
      <c r="AP258" s="72"/>
      <c r="AQ258" s="72"/>
      <c r="AR258" s="72"/>
      <c r="AS258" s="72"/>
      <c r="AT258" s="72"/>
      <c r="AU258" s="114"/>
    </row>
    <row r="259">
      <c r="A259" s="88"/>
      <c r="B259" s="108" t="s">
        <v>106</v>
      </c>
      <c r="C259" s="73"/>
      <c r="D259" s="106"/>
      <c r="E259" s="107"/>
      <c r="F259" s="76"/>
      <c r="G259" s="76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7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  <c r="AL259" s="78"/>
      <c r="AM259" s="78"/>
      <c r="AN259" s="78"/>
      <c r="AO259" s="78"/>
      <c r="AP259" s="72"/>
      <c r="AQ259" s="72"/>
      <c r="AR259" s="72"/>
      <c r="AS259" s="72"/>
      <c r="AT259" s="72"/>
      <c r="AU259" s="114"/>
    </row>
    <row r="260">
      <c r="A260" s="88"/>
      <c r="B260" s="108" t="s">
        <v>107</v>
      </c>
      <c r="C260" s="73"/>
      <c r="D260" s="106"/>
      <c r="E260" s="107"/>
      <c r="F260" s="76"/>
      <c r="G260" s="76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7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8"/>
      <c r="AM260" s="78"/>
      <c r="AN260" s="78"/>
      <c r="AO260" s="78"/>
      <c r="AP260" s="72"/>
      <c r="AQ260" s="72"/>
      <c r="AR260" s="72"/>
      <c r="AS260" s="72"/>
      <c r="AT260" s="72"/>
      <c r="AU260" s="114"/>
    </row>
    <row r="261">
      <c r="A261" s="88"/>
      <c r="B261" s="108"/>
      <c r="C261" s="73"/>
      <c r="D261" s="106"/>
      <c r="E261" s="107"/>
      <c r="F261" s="76"/>
      <c r="G261" s="76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7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  <c r="AL261" s="78"/>
      <c r="AM261" s="78"/>
      <c r="AN261" s="78"/>
      <c r="AO261" s="78"/>
      <c r="AP261" s="72"/>
      <c r="AQ261" s="72"/>
      <c r="AR261" s="72"/>
      <c r="AS261" s="72"/>
      <c r="AT261" s="72"/>
      <c r="AU261" s="114"/>
    </row>
    <row r="262">
      <c r="A262" s="88"/>
      <c r="B262" s="109" t="s">
        <v>42</v>
      </c>
      <c r="C262" s="73"/>
      <c r="D262" s="106"/>
      <c r="E262" s="107"/>
      <c r="F262" s="120"/>
      <c r="G262" s="121">
        <f t="shared" ref="G262:W262" si="753">SUM(G235:G256)</f>
        <v>1711.05</v>
      </c>
      <c r="H262" s="84">
        <f t="shared" si="753"/>
        <v>29737.5</v>
      </c>
      <c r="I262" s="84">
        <f t="shared" si="753"/>
        <v>654225</v>
      </c>
      <c r="J262" s="84">
        <f t="shared" si="753"/>
        <v>541.8325</v>
      </c>
      <c r="K262" s="84">
        <f t="shared" si="753"/>
        <v>427.7625</v>
      </c>
      <c r="L262" s="84">
        <f t="shared" si="753"/>
        <v>1683</v>
      </c>
      <c r="M262" s="84">
        <f t="shared" si="753"/>
        <v>168.3</v>
      </c>
      <c r="N262" s="84">
        <f t="shared" si="753"/>
        <v>1376.32</v>
      </c>
      <c r="O262" s="84">
        <f t="shared" si="753"/>
        <v>114.07</v>
      </c>
      <c r="P262" s="84">
        <f t="shared" si="753"/>
        <v>57.035</v>
      </c>
      <c r="Q262" s="84">
        <f t="shared" si="753"/>
        <v>119.7735</v>
      </c>
      <c r="R262" s="84">
        <f t="shared" si="753"/>
        <v>171.105</v>
      </c>
      <c r="S262" s="84">
        <f t="shared" si="753"/>
        <v>2725.9375</v>
      </c>
      <c r="T262" s="84">
        <f t="shared" si="753"/>
        <v>285.175</v>
      </c>
      <c r="U262" s="84">
        <f t="shared" si="753"/>
        <v>1.71105</v>
      </c>
      <c r="V262" s="84">
        <f t="shared" si="753"/>
        <v>59.88675</v>
      </c>
      <c r="W262" s="84">
        <f t="shared" si="753"/>
        <v>714.11175</v>
      </c>
      <c r="X262" s="72"/>
      <c r="Y262" s="84">
        <f>SUM(Y235:Y256)</f>
        <v>8384.42275</v>
      </c>
      <c r="Z262" s="110">
        <f>$Z$6*$Z$7</f>
        <v>220</v>
      </c>
      <c r="AA262" s="110">
        <f>$AA$6*$AA$7</f>
        <v>60</v>
      </c>
      <c r="AB262" s="72"/>
      <c r="AC262" s="110">
        <f>AA262+Z262+Y262</f>
        <v>8664.42275</v>
      </c>
      <c r="AD262" s="84">
        <f>$AD$6</f>
        <v>2550</v>
      </c>
      <c r="AE262" s="110">
        <f>AD262+AC262</f>
        <v>11214.42275</v>
      </c>
      <c r="AF262" s="110">
        <f t="shared" ref="AF262:AG262" si="754">SUM(AF235:AF255)</f>
        <v>631125</v>
      </c>
      <c r="AG262" s="110">
        <f t="shared" si="754"/>
        <v>630434.7968</v>
      </c>
      <c r="AH262" s="72"/>
      <c r="AI262" s="110">
        <f t="shared" ref="AI262:AJ262" si="755">SUM(AI235:AI255)</f>
        <v>13486.7205</v>
      </c>
      <c r="AJ262" s="110">
        <f t="shared" si="755"/>
        <v>10098</v>
      </c>
      <c r="AK262" s="72"/>
      <c r="AL262" s="86">
        <f t="shared" ref="AL262:AO262" si="756">SUM(AL235:AL255)</f>
        <v>12980.3355</v>
      </c>
      <c r="AM262" s="86">
        <f t="shared" si="756"/>
        <v>7257.9375</v>
      </c>
      <c r="AN262" s="86">
        <f t="shared" si="756"/>
        <v>506.385</v>
      </c>
      <c r="AO262" s="86">
        <f t="shared" si="756"/>
        <v>2840.0625</v>
      </c>
      <c r="AP262" s="72"/>
      <c r="AQ262" s="72"/>
      <c r="AR262" s="86">
        <f>SUM(AR235:AR255)</f>
        <v>20238.273</v>
      </c>
      <c r="AS262" s="86">
        <f>AR262-AE262</f>
        <v>9023.85025</v>
      </c>
      <c r="AT262" s="78"/>
      <c r="AU262" s="114"/>
    </row>
    <row r="263">
      <c r="A263" s="88"/>
      <c r="B263" s="89"/>
      <c r="C263" s="73"/>
      <c r="D263" s="106"/>
      <c r="E263" s="107"/>
      <c r="F263" s="76"/>
      <c r="G263" s="76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7"/>
      <c r="V263" s="72"/>
      <c r="W263" s="72"/>
      <c r="X263" s="72"/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8"/>
      <c r="AM263" s="78"/>
      <c r="AN263" s="78"/>
      <c r="AO263" s="78"/>
      <c r="AP263" s="72"/>
      <c r="AQ263" s="72"/>
      <c r="AR263" s="72"/>
      <c r="AS263" s="72"/>
      <c r="AT263" s="72"/>
      <c r="AU263" s="114"/>
    </row>
    <row r="264">
      <c r="A264" s="114"/>
      <c r="B264" s="114"/>
      <c r="C264" s="114"/>
      <c r="D264" s="114"/>
      <c r="E264" s="115"/>
      <c r="F264" s="115"/>
      <c r="G264" s="115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6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</row>
    <row r="265">
      <c r="A265" s="114"/>
      <c r="B265" s="114"/>
      <c r="C265" s="114"/>
      <c r="D265" s="114"/>
      <c r="E265" s="115"/>
      <c r="F265" s="115"/>
      <c r="G265" s="115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6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</row>
    <row r="266">
      <c r="A266" s="117"/>
      <c r="B266" s="117"/>
      <c r="C266" s="117"/>
      <c r="D266" s="117"/>
      <c r="E266" s="118"/>
      <c r="F266" s="118"/>
      <c r="G266" s="118"/>
      <c r="H266" s="117"/>
      <c r="I266" s="117"/>
      <c r="J266" s="117"/>
      <c r="K266" s="117"/>
      <c r="L266" s="117"/>
      <c r="M266" s="117"/>
      <c r="N266" s="117"/>
      <c r="O266" s="117"/>
      <c r="P266" s="117"/>
      <c r="Q266" s="117"/>
      <c r="R266" s="117"/>
      <c r="S266" s="117"/>
      <c r="T266" s="117"/>
      <c r="U266" s="119"/>
      <c r="V266" s="117"/>
      <c r="W266" s="117"/>
      <c r="X266" s="117"/>
      <c r="Y266" s="117"/>
      <c r="Z266" s="117"/>
      <c r="AA266" s="117"/>
      <c r="AB266" s="117"/>
      <c r="AC266" s="117"/>
      <c r="AD266" s="117"/>
      <c r="AE266" s="117"/>
      <c r="AF266" s="117"/>
      <c r="AG266" s="117"/>
      <c r="AH266" s="117"/>
      <c r="AI266" s="117"/>
      <c r="AJ266" s="117"/>
      <c r="AK266" s="117"/>
      <c r="AL266" s="117"/>
      <c r="AM266" s="117"/>
      <c r="AN266" s="117"/>
      <c r="AO266" s="117"/>
      <c r="AP266" s="117"/>
      <c r="AQ266" s="117"/>
      <c r="AR266" s="117"/>
      <c r="AS266" s="117"/>
      <c r="AT266" s="117"/>
      <c r="AU266" s="66"/>
    </row>
    <row r="267">
      <c r="A267" s="72"/>
      <c r="B267" s="79" t="s">
        <v>99</v>
      </c>
      <c r="C267" s="73"/>
      <c r="D267" s="74"/>
      <c r="E267" s="75"/>
      <c r="F267" s="76"/>
      <c r="G267" s="76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7"/>
      <c r="V267" s="72"/>
      <c r="W267" s="72"/>
      <c r="X267" s="72"/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  <c r="AL267" s="78"/>
      <c r="AM267" s="78"/>
      <c r="AN267" s="78"/>
      <c r="AO267" s="78"/>
      <c r="AP267" s="72"/>
      <c r="AQ267" s="72"/>
      <c r="AR267" s="72"/>
      <c r="AS267" s="72"/>
      <c r="AT267" s="72"/>
      <c r="AU267" s="66"/>
    </row>
    <row r="268">
      <c r="A268" s="80">
        <v>9.0</v>
      </c>
      <c r="B268" s="81" t="s">
        <v>108</v>
      </c>
      <c r="C268" s="81">
        <v>200.0</v>
      </c>
      <c r="D268" s="80">
        <v>22.0</v>
      </c>
      <c r="E268" s="87">
        <f>$E$13</f>
        <v>10</v>
      </c>
      <c r="F268" s="83"/>
      <c r="G268" s="83">
        <f t="shared" ref="G268:G273" si="758">E268*D268</f>
        <v>220</v>
      </c>
      <c r="H268" s="84">
        <f t="shared" ref="H268:H273" si="759">E268*C268</f>
        <v>2000</v>
      </c>
      <c r="I268" s="84">
        <f t="shared" ref="I268:I273" si="760">H268*D268</f>
        <v>44000</v>
      </c>
      <c r="J268" s="84"/>
      <c r="K268" s="84"/>
      <c r="L268" s="84">
        <f>G268*$L$6</f>
        <v>330</v>
      </c>
      <c r="M268" s="84">
        <f>G268*$M$6</f>
        <v>33</v>
      </c>
      <c r="N268" s="84"/>
      <c r="O268" s="84"/>
      <c r="P268" s="84">
        <f t="shared" ref="P268:P269" si="761">G268*$P$6</f>
        <v>22</v>
      </c>
      <c r="Q268" s="84">
        <f t="shared" ref="Q268:Q273" si="762">G268*$Q$6</f>
        <v>15.4</v>
      </c>
      <c r="R268" s="84">
        <f t="shared" ref="R268:R273" si="763">G268*$R$6</f>
        <v>22</v>
      </c>
      <c r="S268" s="84">
        <f t="shared" ref="S268:S269" si="764">I268*$S$6</f>
        <v>550</v>
      </c>
      <c r="T268" s="84">
        <f t="shared" ref="T268:T269" si="765">G268*$T$6</f>
        <v>110</v>
      </c>
      <c r="U268" s="85">
        <f t="shared" ref="U268:U273" si="766">G268*$U$6</f>
        <v>0.22</v>
      </c>
      <c r="V268" s="84">
        <f t="shared" ref="V268:V273" si="767">U268*$V$6</f>
        <v>7.7</v>
      </c>
      <c r="W268" s="84">
        <f t="shared" ref="W268:W273" si="768">(U268*C268)+V268</f>
        <v>51.7</v>
      </c>
      <c r="X268" s="72"/>
      <c r="Y268" s="84">
        <f t="shared" ref="Y268:Y269" si="769">L268+M268+P268+Q268+R268+S268+T268+W268</f>
        <v>1134.1</v>
      </c>
      <c r="Z268" s="72"/>
      <c r="AA268" s="72"/>
      <c r="AB268" s="72"/>
      <c r="AC268" s="72"/>
      <c r="AD268" s="72"/>
      <c r="AE268" s="72"/>
      <c r="AF268" s="84">
        <f t="shared" ref="AF268:AF273" si="770">I268</f>
        <v>44000</v>
      </c>
      <c r="AG268" s="84">
        <f t="shared" ref="AG268:AG273" si="771">AF268-W268</f>
        <v>43948.3</v>
      </c>
      <c r="AH268" s="72"/>
      <c r="AI268" s="84">
        <f t="shared" ref="AI268:AI273" si="772">G268*$AI$6</f>
        <v>1757.8</v>
      </c>
      <c r="AJ268" s="84">
        <f t="shared" ref="AJ268:AJ273" si="773">I268*$AJ$6</f>
        <v>704</v>
      </c>
      <c r="AK268" s="72"/>
      <c r="AL268" s="86">
        <f t="shared" ref="AL268:AM268" si="757">AI268-AN268</f>
        <v>1691.8</v>
      </c>
      <c r="AM268" s="86">
        <f t="shared" si="757"/>
        <v>506</v>
      </c>
      <c r="AN268" s="86">
        <f t="shared" ref="AN268:AN273" si="775">G268*$AN$6</f>
        <v>66</v>
      </c>
      <c r="AO268" s="86">
        <f t="shared" ref="AO268:AO273" si="776">I268*$AO$6</f>
        <v>198</v>
      </c>
      <c r="AP268" s="72"/>
      <c r="AQ268" s="84">
        <f t="shared" ref="AQ268:AQ273" si="777">Y268/G268</f>
        <v>5.155</v>
      </c>
      <c r="AR268" s="84">
        <f t="shared" ref="AR268:AR273" si="778">AL268+AM268</f>
        <v>2197.8</v>
      </c>
      <c r="AS268" s="72"/>
      <c r="AT268" s="72"/>
      <c r="AU268" s="114"/>
    </row>
    <row r="269">
      <c r="A269" s="80">
        <v>9.0</v>
      </c>
      <c r="B269" s="81" t="s">
        <v>109</v>
      </c>
      <c r="C269" s="81">
        <v>200.0</v>
      </c>
      <c r="D269" s="80">
        <v>22.0</v>
      </c>
      <c r="E269" s="87">
        <f>E268*Calculation!$D$43*F269</f>
        <v>6</v>
      </c>
      <c r="F269" s="83">
        <f>A269-1</f>
        <v>8</v>
      </c>
      <c r="G269" s="83">
        <f t="shared" si="758"/>
        <v>132</v>
      </c>
      <c r="H269" s="84">
        <f t="shared" si="759"/>
        <v>1200</v>
      </c>
      <c r="I269" s="84">
        <f t="shared" si="760"/>
        <v>26400</v>
      </c>
      <c r="J269" s="84"/>
      <c r="K269" s="84"/>
      <c r="L269" s="84"/>
      <c r="M269" s="84"/>
      <c r="N269" s="84"/>
      <c r="O269" s="84"/>
      <c r="P269" s="84">
        <f t="shared" si="761"/>
        <v>13.2</v>
      </c>
      <c r="Q269" s="84">
        <f t="shared" si="762"/>
        <v>9.24</v>
      </c>
      <c r="R269" s="84">
        <f t="shared" si="763"/>
        <v>13.2</v>
      </c>
      <c r="S269" s="84">
        <f t="shared" si="764"/>
        <v>330</v>
      </c>
      <c r="T269" s="84">
        <f t="shared" si="765"/>
        <v>66</v>
      </c>
      <c r="U269" s="85">
        <f t="shared" si="766"/>
        <v>0.132</v>
      </c>
      <c r="V269" s="84">
        <f t="shared" si="767"/>
        <v>4.62</v>
      </c>
      <c r="W269" s="84">
        <f t="shared" si="768"/>
        <v>31.02</v>
      </c>
      <c r="X269" s="72"/>
      <c r="Y269" s="84">
        <f t="shared" si="769"/>
        <v>462.66</v>
      </c>
      <c r="Z269" s="72"/>
      <c r="AA269" s="72"/>
      <c r="AB269" s="72"/>
      <c r="AC269" s="72"/>
      <c r="AD269" s="72"/>
      <c r="AE269" s="72"/>
      <c r="AF269" s="84">
        <f t="shared" si="770"/>
        <v>26400</v>
      </c>
      <c r="AG269" s="84">
        <f t="shared" si="771"/>
        <v>26368.98</v>
      </c>
      <c r="AH269" s="72"/>
      <c r="AI269" s="84">
        <f t="shared" si="772"/>
        <v>1054.68</v>
      </c>
      <c r="AJ269" s="84">
        <f t="shared" si="773"/>
        <v>422.4</v>
      </c>
      <c r="AK269" s="72"/>
      <c r="AL269" s="86">
        <f t="shared" ref="AL269:AM269" si="774">AI269-AN269</f>
        <v>1015.08</v>
      </c>
      <c r="AM269" s="86">
        <f t="shared" si="774"/>
        <v>303.6</v>
      </c>
      <c r="AN269" s="86">
        <f t="shared" si="775"/>
        <v>39.6</v>
      </c>
      <c r="AO269" s="86">
        <f t="shared" si="776"/>
        <v>118.8</v>
      </c>
      <c r="AP269" s="72"/>
      <c r="AQ269" s="84">
        <f t="shared" si="777"/>
        <v>3.505</v>
      </c>
      <c r="AR269" s="84">
        <f t="shared" si="778"/>
        <v>1318.68</v>
      </c>
      <c r="AS269" s="72"/>
      <c r="AT269" s="72"/>
      <c r="AU269" s="114"/>
    </row>
    <row r="270">
      <c r="A270" s="80">
        <v>9.0</v>
      </c>
      <c r="B270" s="81" t="s">
        <v>110</v>
      </c>
      <c r="C270" s="81">
        <v>200.0</v>
      </c>
      <c r="D270" s="80">
        <v>22.0</v>
      </c>
      <c r="E270" s="87">
        <f>$E$13</f>
        <v>10</v>
      </c>
      <c r="F270" s="83"/>
      <c r="G270" s="83">
        <f t="shared" si="758"/>
        <v>220</v>
      </c>
      <c r="H270" s="84">
        <f t="shared" si="759"/>
        <v>2000</v>
      </c>
      <c r="I270" s="84">
        <f t="shared" si="760"/>
        <v>44000</v>
      </c>
      <c r="J270" s="84">
        <f t="shared" ref="J270:J271" si="780">G270*$J$6</f>
        <v>209</v>
      </c>
      <c r="K270" s="84"/>
      <c r="L270" s="84">
        <f>G270*$L$6</f>
        <v>330</v>
      </c>
      <c r="M270" s="84">
        <f>G270*$M$6</f>
        <v>33</v>
      </c>
      <c r="N270" s="84">
        <f>G270*$N$6</f>
        <v>404.8</v>
      </c>
      <c r="O270" s="84">
        <f t="shared" ref="O270:O273" si="781">G270*$O$6</f>
        <v>22</v>
      </c>
      <c r="P270" s="84"/>
      <c r="Q270" s="84">
        <f t="shared" si="762"/>
        <v>15.4</v>
      </c>
      <c r="R270" s="84">
        <f t="shared" si="763"/>
        <v>22</v>
      </c>
      <c r="S270" s="84"/>
      <c r="T270" s="84"/>
      <c r="U270" s="85">
        <f t="shared" si="766"/>
        <v>0.22</v>
      </c>
      <c r="V270" s="84">
        <f t="shared" si="767"/>
        <v>7.7</v>
      </c>
      <c r="W270" s="84">
        <f t="shared" si="768"/>
        <v>51.7</v>
      </c>
      <c r="X270" s="72"/>
      <c r="Y270" s="84">
        <f t="shared" ref="Y270:Y271" si="782">J270+L270+M270+N270+O270+Q270+R270+W270</f>
        <v>1087.9</v>
      </c>
      <c r="Z270" s="72"/>
      <c r="AA270" s="72"/>
      <c r="AB270" s="72"/>
      <c r="AC270" s="72"/>
      <c r="AD270" s="72"/>
      <c r="AE270" s="72"/>
      <c r="AF270" s="84">
        <f t="shared" si="770"/>
        <v>44000</v>
      </c>
      <c r="AG270" s="84">
        <f t="shared" si="771"/>
        <v>43948.3</v>
      </c>
      <c r="AH270" s="72"/>
      <c r="AI270" s="84">
        <f t="shared" si="772"/>
        <v>1757.8</v>
      </c>
      <c r="AJ270" s="84">
        <f t="shared" si="773"/>
        <v>704</v>
      </c>
      <c r="AK270" s="72"/>
      <c r="AL270" s="86">
        <f t="shared" ref="AL270:AM270" si="779">AI270-AN270</f>
        <v>1691.8</v>
      </c>
      <c r="AM270" s="86">
        <f t="shared" si="779"/>
        <v>506</v>
      </c>
      <c r="AN270" s="86">
        <f t="shared" si="775"/>
        <v>66</v>
      </c>
      <c r="AO270" s="86">
        <f t="shared" si="776"/>
        <v>198</v>
      </c>
      <c r="AP270" s="72"/>
      <c r="AQ270" s="84">
        <f t="shared" si="777"/>
        <v>4.945</v>
      </c>
      <c r="AR270" s="84">
        <f t="shared" si="778"/>
        <v>2197.8</v>
      </c>
      <c r="AS270" s="72"/>
      <c r="AT270" s="72"/>
      <c r="AU270" s="114"/>
    </row>
    <row r="271">
      <c r="A271" s="80">
        <v>9.0</v>
      </c>
      <c r="B271" s="81" t="s">
        <v>111</v>
      </c>
      <c r="C271" s="81">
        <v>200.0</v>
      </c>
      <c r="D271" s="80">
        <v>22.0</v>
      </c>
      <c r="E271" s="87">
        <f>E270*Calculation!$D$43*F271</f>
        <v>6</v>
      </c>
      <c r="F271" s="83">
        <f>A271-1</f>
        <v>8</v>
      </c>
      <c r="G271" s="83">
        <f t="shared" si="758"/>
        <v>132</v>
      </c>
      <c r="H271" s="84">
        <f t="shared" si="759"/>
        <v>1200</v>
      </c>
      <c r="I271" s="84">
        <f t="shared" si="760"/>
        <v>26400</v>
      </c>
      <c r="J271" s="84">
        <f t="shared" si="780"/>
        <v>125.4</v>
      </c>
      <c r="K271" s="84"/>
      <c r="L271" s="84"/>
      <c r="M271" s="84"/>
      <c r="N271" s="84"/>
      <c r="O271" s="84">
        <f t="shared" si="781"/>
        <v>13.2</v>
      </c>
      <c r="P271" s="84"/>
      <c r="Q271" s="84">
        <f t="shared" si="762"/>
        <v>9.24</v>
      </c>
      <c r="R271" s="84">
        <f t="shared" si="763"/>
        <v>13.2</v>
      </c>
      <c r="S271" s="84"/>
      <c r="T271" s="84"/>
      <c r="U271" s="85">
        <f t="shared" si="766"/>
        <v>0.132</v>
      </c>
      <c r="V271" s="84">
        <f t="shared" si="767"/>
        <v>4.62</v>
      </c>
      <c r="W271" s="84">
        <f t="shared" si="768"/>
        <v>31.02</v>
      </c>
      <c r="X271" s="72"/>
      <c r="Y271" s="84">
        <f t="shared" si="782"/>
        <v>192.06</v>
      </c>
      <c r="Z271" s="72"/>
      <c r="AA271" s="72"/>
      <c r="AB271" s="72"/>
      <c r="AC271" s="72"/>
      <c r="AD271" s="72"/>
      <c r="AE271" s="72"/>
      <c r="AF271" s="84">
        <f t="shared" si="770"/>
        <v>26400</v>
      </c>
      <c r="AG271" s="84">
        <f t="shared" si="771"/>
        <v>26368.98</v>
      </c>
      <c r="AH271" s="72"/>
      <c r="AI271" s="84">
        <f t="shared" si="772"/>
        <v>1054.68</v>
      </c>
      <c r="AJ271" s="84">
        <f t="shared" si="773"/>
        <v>422.4</v>
      </c>
      <c r="AK271" s="72"/>
      <c r="AL271" s="86">
        <f t="shared" ref="AL271:AM271" si="783">AI271-AN271</f>
        <v>1015.08</v>
      </c>
      <c r="AM271" s="86">
        <f t="shared" si="783"/>
        <v>303.6</v>
      </c>
      <c r="AN271" s="86">
        <f t="shared" si="775"/>
        <v>39.6</v>
      </c>
      <c r="AO271" s="86">
        <f t="shared" si="776"/>
        <v>118.8</v>
      </c>
      <c r="AP271" s="72"/>
      <c r="AQ271" s="84">
        <f t="shared" si="777"/>
        <v>1.455</v>
      </c>
      <c r="AR271" s="84">
        <f t="shared" si="778"/>
        <v>1318.68</v>
      </c>
      <c r="AS271" s="72"/>
      <c r="AT271" s="72"/>
      <c r="AU271" s="114"/>
    </row>
    <row r="272">
      <c r="A272" s="80">
        <v>9.0</v>
      </c>
      <c r="B272" s="81" t="s">
        <v>112</v>
      </c>
      <c r="C272" s="81">
        <v>200.0</v>
      </c>
      <c r="D272" s="80">
        <v>22.0</v>
      </c>
      <c r="E272" s="87">
        <f>$E$13</f>
        <v>10</v>
      </c>
      <c r="F272" s="83"/>
      <c r="G272" s="83">
        <f t="shared" si="758"/>
        <v>220</v>
      </c>
      <c r="H272" s="84">
        <f t="shared" si="759"/>
        <v>2000</v>
      </c>
      <c r="I272" s="84">
        <f t="shared" si="760"/>
        <v>44000</v>
      </c>
      <c r="J272" s="84"/>
      <c r="K272" s="84">
        <f t="shared" ref="K272:K273" si="785">G272*$K$6</f>
        <v>165</v>
      </c>
      <c r="L272" s="84">
        <f>G272*$L$6</f>
        <v>330</v>
      </c>
      <c r="M272" s="84">
        <f>G272*$M$6</f>
        <v>33</v>
      </c>
      <c r="N272" s="84">
        <f>G272*$N$6</f>
        <v>404.8</v>
      </c>
      <c r="O272" s="84">
        <f t="shared" si="781"/>
        <v>22</v>
      </c>
      <c r="P272" s="84"/>
      <c r="Q272" s="84">
        <f t="shared" si="762"/>
        <v>15.4</v>
      </c>
      <c r="R272" s="84">
        <f t="shared" si="763"/>
        <v>22</v>
      </c>
      <c r="S272" s="84"/>
      <c r="T272" s="84"/>
      <c r="U272" s="85">
        <f t="shared" si="766"/>
        <v>0.22</v>
      </c>
      <c r="V272" s="84">
        <f t="shared" si="767"/>
        <v>7.7</v>
      </c>
      <c r="W272" s="84">
        <f t="shared" si="768"/>
        <v>51.7</v>
      </c>
      <c r="X272" s="72"/>
      <c r="Y272" s="84">
        <f t="shared" ref="Y272:Y273" si="786">K272+L272+M272+N272+O272+Q272+R272+W272</f>
        <v>1043.9</v>
      </c>
      <c r="Z272" s="72"/>
      <c r="AA272" s="72"/>
      <c r="AB272" s="72"/>
      <c r="AC272" s="72"/>
      <c r="AD272" s="72"/>
      <c r="AE272" s="72"/>
      <c r="AF272" s="84">
        <f t="shared" si="770"/>
        <v>44000</v>
      </c>
      <c r="AG272" s="84">
        <f t="shared" si="771"/>
        <v>43948.3</v>
      </c>
      <c r="AH272" s="72"/>
      <c r="AI272" s="84">
        <f t="shared" si="772"/>
        <v>1757.8</v>
      </c>
      <c r="AJ272" s="84">
        <f t="shared" si="773"/>
        <v>704</v>
      </c>
      <c r="AK272" s="72"/>
      <c r="AL272" s="86">
        <f t="shared" ref="AL272:AM272" si="784">AI272-AN272</f>
        <v>1691.8</v>
      </c>
      <c r="AM272" s="86">
        <f t="shared" si="784"/>
        <v>506</v>
      </c>
      <c r="AN272" s="86">
        <f t="shared" si="775"/>
        <v>66</v>
      </c>
      <c r="AO272" s="86">
        <f t="shared" si="776"/>
        <v>198</v>
      </c>
      <c r="AP272" s="72"/>
      <c r="AQ272" s="84">
        <f t="shared" si="777"/>
        <v>4.745</v>
      </c>
      <c r="AR272" s="84">
        <f t="shared" si="778"/>
        <v>2197.8</v>
      </c>
      <c r="AS272" s="72"/>
      <c r="AT272" s="72"/>
      <c r="AU272" s="114"/>
    </row>
    <row r="273">
      <c r="A273" s="80">
        <v>9.0</v>
      </c>
      <c r="B273" s="81" t="s">
        <v>113</v>
      </c>
      <c r="C273" s="81">
        <v>200.0</v>
      </c>
      <c r="D273" s="80">
        <v>22.0</v>
      </c>
      <c r="E273" s="87">
        <f>E272*Calculation!$D$43*F273</f>
        <v>6</v>
      </c>
      <c r="F273" s="83">
        <f>A273-1</f>
        <v>8</v>
      </c>
      <c r="G273" s="83">
        <f t="shared" si="758"/>
        <v>132</v>
      </c>
      <c r="H273" s="84">
        <f t="shared" si="759"/>
        <v>1200</v>
      </c>
      <c r="I273" s="84">
        <f t="shared" si="760"/>
        <v>26400</v>
      </c>
      <c r="J273" s="84"/>
      <c r="K273" s="84">
        <f t="shared" si="785"/>
        <v>99</v>
      </c>
      <c r="L273" s="84"/>
      <c r="M273" s="84"/>
      <c r="N273" s="84"/>
      <c r="O273" s="84">
        <f t="shared" si="781"/>
        <v>13.2</v>
      </c>
      <c r="P273" s="84"/>
      <c r="Q273" s="84">
        <f t="shared" si="762"/>
        <v>9.24</v>
      </c>
      <c r="R273" s="84">
        <f t="shared" si="763"/>
        <v>13.2</v>
      </c>
      <c r="S273" s="84"/>
      <c r="T273" s="84"/>
      <c r="U273" s="85">
        <f t="shared" si="766"/>
        <v>0.132</v>
      </c>
      <c r="V273" s="84">
        <f t="shared" si="767"/>
        <v>4.62</v>
      </c>
      <c r="W273" s="84">
        <f t="shared" si="768"/>
        <v>31.02</v>
      </c>
      <c r="X273" s="72"/>
      <c r="Y273" s="84">
        <f t="shared" si="786"/>
        <v>165.66</v>
      </c>
      <c r="Z273" s="72"/>
      <c r="AA273" s="72"/>
      <c r="AB273" s="72"/>
      <c r="AC273" s="72"/>
      <c r="AD273" s="72"/>
      <c r="AE273" s="72"/>
      <c r="AF273" s="84">
        <f t="shared" si="770"/>
        <v>26400</v>
      </c>
      <c r="AG273" s="84">
        <f t="shared" si="771"/>
        <v>26368.98</v>
      </c>
      <c r="AH273" s="72"/>
      <c r="AI273" s="84">
        <f t="shared" si="772"/>
        <v>1054.68</v>
      </c>
      <c r="AJ273" s="84">
        <f t="shared" si="773"/>
        <v>422.4</v>
      </c>
      <c r="AK273" s="72"/>
      <c r="AL273" s="86">
        <f t="shared" ref="AL273:AM273" si="787">AI273-AN273</f>
        <v>1015.08</v>
      </c>
      <c r="AM273" s="86">
        <f t="shared" si="787"/>
        <v>303.6</v>
      </c>
      <c r="AN273" s="86">
        <f t="shared" si="775"/>
        <v>39.6</v>
      </c>
      <c r="AO273" s="86">
        <f t="shared" si="776"/>
        <v>118.8</v>
      </c>
      <c r="AP273" s="72"/>
      <c r="AQ273" s="84">
        <f t="shared" si="777"/>
        <v>1.255</v>
      </c>
      <c r="AR273" s="84">
        <f t="shared" si="778"/>
        <v>1318.68</v>
      </c>
      <c r="AS273" s="72"/>
      <c r="AT273" s="72"/>
      <c r="AU273" s="114"/>
    </row>
    <row r="274">
      <c r="A274" s="88"/>
      <c r="B274" s="89"/>
      <c r="C274" s="90"/>
      <c r="D274" s="91"/>
      <c r="E274" s="92"/>
      <c r="F274" s="92"/>
      <c r="G274" s="92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93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114"/>
    </row>
    <row r="275">
      <c r="A275" s="88"/>
      <c r="B275" s="79" t="s">
        <v>103</v>
      </c>
      <c r="C275" s="90"/>
      <c r="D275" s="91"/>
      <c r="E275" s="92"/>
      <c r="F275" s="92"/>
      <c r="G275" s="92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93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114"/>
    </row>
    <row r="276">
      <c r="A276" s="80">
        <v>9.0</v>
      </c>
      <c r="B276" s="81" t="s">
        <v>108</v>
      </c>
      <c r="C276" s="81">
        <v>500.0</v>
      </c>
      <c r="D276" s="80">
        <v>22.0</v>
      </c>
      <c r="E276" s="87">
        <f>$E$18</f>
        <v>5</v>
      </c>
      <c r="F276" s="83"/>
      <c r="G276" s="83">
        <f t="shared" ref="G276:G281" si="789">E276*D276</f>
        <v>110</v>
      </c>
      <c r="H276" s="84">
        <f t="shared" ref="H276:H281" si="790">E276*C276</f>
        <v>2500</v>
      </c>
      <c r="I276" s="84">
        <f t="shared" ref="I276:I281" si="791">H276*D276</f>
        <v>55000</v>
      </c>
      <c r="J276" s="84"/>
      <c r="K276" s="84"/>
      <c r="L276" s="84">
        <f>G276*$L$6</f>
        <v>165</v>
      </c>
      <c r="M276" s="84">
        <f>G276*$M$6</f>
        <v>16.5</v>
      </c>
      <c r="N276" s="84"/>
      <c r="O276" s="84"/>
      <c r="P276" s="84">
        <f t="shared" ref="P276:P277" si="792">G276*$P$6</f>
        <v>11</v>
      </c>
      <c r="Q276" s="84">
        <f t="shared" ref="Q276:Q281" si="793">G276*$Q$6</f>
        <v>7.7</v>
      </c>
      <c r="R276" s="84">
        <f t="shared" ref="R276:R281" si="794">G276*$R$6</f>
        <v>11</v>
      </c>
      <c r="S276" s="84">
        <f t="shared" ref="S276:S277" si="795">I276*$S$6</f>
        <v>687.5</v>
      </c>
      <c r="T276" s="84">
        <f t="shared" ref="T276:T277" si="796">G276*$T$6</f>
        <v>55</v>
      </c>
      <c r="U276" s="85">
        <f t="shared" ref="U276:U281" si="797">G276*$U$6</f>
        <v>0.11</v>
      </c>
      <c r="V276" s="84">
        <f t="shared" ref="V276:V281" si="798">U276*$V$6</f>
        <v>3.85</v>
      </c>
      <c r="W276" s="84">
        <f t="shared" ref="W276:W281" si="799">(U276*C276)+V276</f>
        <v>58.85</v>
      </c>
      <c r="X276" s="72"/>
      <c r="Y276" s="84">
        <f t="shared" ref="Y276:Y277" si="800">L276+M276+P276+Q276+R276+S276+T276+W276</f>
        <v>1012.55</v>
      </c>
      <c r="Z276" s="72"/>
      <c r="AA276" s="72"/>
      <c r="AB276" s="72"/>
      <c r="AC276" s="72"/>
      <c r="AD276" s="72"/>
      <c r="AE276" s="72"/>
      <c r="AF276" s="84">
        <f t="shared" ref="AF276:AF281" si="801">I276</f>
        <v>55000</v>
      </c>
      <c r="AG276" s="84">
        <f t="shared" ref="AG276:AG281" si="802">AF276-W276</f>
        <v>54941.15</v>
      </c>
      <c r="AH276" s="72"/>
      <c r="AI276" s="84">
        <f t="shared" ref="AI276:AI281" si="803">G276*$AI$6</f>
        <v>878.9</v>
      </c>
      <c r="AJ276" s="84">
        <f t="shared" ref="AJ276:AJ281" si="804">I276*$AJ$6</f>
        <v>880</v>
      </c>
      <c r="AK276" s="72"/>
      <c r="AL276" s="86">
        <f t="shared" ref="AL276:AM276" si="788">AI276-AN276</f>
        <v>845.9</v>
      </c>
      <c r="AM276" s="86">
        <f t="shared" si="788"/>
        <v>632.5</v>
      </c>
      <c r="AN276" s="86">
        <f t="shared" ref="AN276:AN281" si="806">G276*$AN$6</f>
        <v>33</v>
      </c>
      <c r="AO276" s="86">
        <f t="shared" ref="AO276:AO281" si="807">I276*$AO$6</f>
        <v>247.5</v>
      </c>
      <c r="AP276" s="72"/>
      <c r="AQ276" s="84">
        <f t="shared" ref="AQ276:AQ281" si="808">Y276/G276</f>
        <v>9.205</v>
      </c>
      <c r="AR276" s="84">
        <f t="shared" ref="AR276:AR281" si="809">AL276+AM276</f>
        <v>1478.4</v>
      </c>
      <c r="AS276" s="72"/>
      <c r="AT276" s="72"/>
      <c r="AU276" s="114"/>
    </row>
    <row r="277">
      <c r="A277" s="80">
        <v>9.0</v>
      </c>
      <c r="B277" s="81" t="s">
        <v>109</v>
      </c>
      <c r="C277" s="81">
        <v>500.0</v>
      </c>
      <c r="D277" s="80">
        <v>22.0</v>
      </c>
      <c r="E277" s="87">
        <f>E276*Calculation!$D$43*F277</f>
        <v>3</v>
      </c>
      <c r="F277" s="83">
        <f>A277-1</f>
        <v>8</v>
      </c>
      <c r="G277" s="83">
        <f t="shared" si="789"/>
        <v>66</v>
      </c>
      <c r="H277" s="84">
        <f t="shared" si="790"/>
        <v>1500</v>
      </c>
      <c r="I277" s="84">
        <f t="shared" si="791"/>
        <v>33000</v>
      </c>
      <c r="J277" s="84"/>
      <c r="K277" s="84"/>
      <c r="L277" s="84"/>
      <c r="M277" s="84"/>
      <c r="N277" s="84"/>
      <c r="O277" s="84"/>
      <c r="P277" s="84">
        <f t="shared" si="792"/>
        <v>6.6</v>
      </c>
      <c r="Q277" s="84">
        <f t="shared" si="793"/>
        <v>4.62</v>
      </c>
      <c r="R277" s="84">
        <f t="shared" si="794"/>
        <v>6.6</v>
      </c>
      <c r="S277" s="84">
        <f t="shared" si="795"/>
        <v>412.5</v>
      </c>
      <c r="T277" s="84">
        <f t="shared" si="796"/>
        <v>33</v>
      </c>
      <c r="U277" s="85">
        <f t="shared" si="797"/>
        <v>0.066</v>
      </c>
      <c r="V277" s="84">
        <f t="shared" si="798"/>
        <v>2.31</v>
      </c>
      <c r="W277" s="84">
        <f t="shared" si="799"/>
        <v>35.31</v>
      </c>
      <c r="X277" s="72"/>
      <c r="Y277" s="84">
        <f t="shared" si="800"/>
        <v>498.63</v>
      </c>
      <c r="Z277" s="72"/>
      <c r="AA277" s="72"/>
      <c r="AB277" s="72"/>
      <c r="AC277" s="72"/>
      <c r="AD277" s="72"/>
      <c r="AE277" s="72"/>
      <c r="AF277" s="84">
        <f t="shared" si="801"/>
        <v>33000</v>
      </c>
      <c r="AG277" s="84">
        <f t="shared" si="802"/>
        <v>32964.69</v>
      </c>
      <c r="AH277" s="72"/>
      <c r="AI277" s="84">
        <f t="shared" si="803"/>
        <v>527.34</v>
      </c>
      <c r="AJ277" s="84">
        <f t="shared" si="804"/>
        <v>528</v>
      </c>
      <c r="AK277" s="72"/>
      <c r="AL277" s="86">
        <f t="shared" ref="AL277:AM277" si="805">AI277-AN277</f>
        <v>507.54</v>
      </c>
      <c r="AM277" s="86">
        <f t="shared" si="805"/>
        <v>379.5</v>
      </c>
      <c r="AN277" s="86">
        <f t="shared" si="806"/>
        <v>19.8</v>
      </c>
      <c r="AO277" s="86">
        <f t="shared" si="807"/>
        <v>148.5</v>
      </c>
      <c r="AP277" s="72"/>
      <c r="AQ277" s="84">
        <f t="shared" si="808"/>
        <v>7.555</v>
      </c>
      <c r="AR277" s="84">
        <f t="shared" si="809"/>
        <v>887.04</v>
      </c>
      <c r="AS277" s="72"/>
      <c r="AT277" s="72"/>
      <c r="AU277" s="114"/>
    </row>
    <row r="278">
      <c r="A278" s="80">
        <v>9.0</v>
      </c>
      <c r="B278" s="81" t="s">
        <v>110</v>
      </c>
      <c r="C278" s="81">
        <v>500.0</v>
      </c>
      <c r="D278" s="80">
        <v>22.0</v>
      </c>
      <c r="E278" s="87">
        <f>$E$18</f>
        <v>5</v>
      </c>
      <c r="F278" s="83"/>
      <c r="G278" s="83">
        <f t="shared" si="789"/>
        <v>110</v>
      </c>
      <c r="H278" s="84">
        <f t="shared" si="790"/>
        <v>2500</v>
      </c>
      <c r="I278" s="84">
        <f t="shared" si="791"/>
        <v>55000</v>
      </c>
      <c r="J278" s="84">
        <f t="shared" ref="J278:J279" si="811">G278*$J$6</f>
        <v>104.5</v>
      </c>
      <c r="K278" s="84"/>
      <c r="L278" s="84">
        <f>G278*$L$6</f>
        <v>165</v>
      </c>
      <c r="M278" s="84">
        <f>G278*$M$6</f>
        <v>16.5</v>
      </c>
      <c r="N278" s="84">
        <f>G278*$N$6</f>
        <v>202.4</v>
      </c>
      <c r="O278" s="84">
        <f t="shared" ref="O278:O281" si="812">G278*$O$6</f>
        <v>11</v>
      </c>
      <c r="P278" s="84"/>
      <c r="Q278" s="84">
        <f t="shared" si="793"/>
        <v>7.7</v>
      </c>
      <c r="R278" s="84">
        <f t="shared" si="794"/>
        <v>11</v>
      </c>
      <c r="S278" s="84"/>
      <c r="T278" s="84"/>
      <c r="U278" s="85">
        <f t="shared" si="797"/>
        <v>0.11</v>
      </c>
      <c r="V278" s="84">
        <f t="shared" si="798"/>
        <v>3.85</v>
      </c>
      <c r="W278" s="84">
        <f t="shared" si="799"/>
        <v>58.85</v>
      </c>
      <c r="X278" s="72"/>
      <c r="Y278" s="84">
        <f t="shared" ref="Y278:Y279" si="813">J278+L278+M278+N278+O278+Q278+R278+W278</f>
        <v>576.95</v>
      </c>
      <c r="Z278" s="72"/>
      <c r="AA278" s="72"/>
      <c r="AB278" s="72"/>
      <c r="AC278" s="72"/>
      <c r="AD278" s="72"/>
      <c r="AE278" s="72"/>
      <c r="AF278" s="84">
        <f t="shared" si="801"/>
        <v>55000</v>
      </c>
      <c r="AG278" s="84">
        <f t="shared" si="802"/>
        <v>54941.15</v>
      </c>
      <c r="AH278" s="72"/>
      <c r="AI278" s="84">
        <f t="shared" si="803"/>
        <v>878.9</v>
      </c>
      <c r="AJ278" s="84">
        <f t="shared" si="804"/>
        <v>880</v>
      </c>
      <c r="AK278" s="72"/>
      <c r="AL278" s="86">
        <f t="shared" ref="AL278:AM278" si="810">AI278-AN278</f>
        <v>845.9</v>
      </c>
      <c r="AM278" s="86">
        <f t="shared" si="810"/>
        <v>632.5</v>
      </c>
      <c r="AN278" s="86">
        <f t="shared" si="806"/>
        <v>33</v>
      </c>
      <c r="AO278" s="86">
        <f t="shared" si="807"/>
        <v>247.5</v>
      </c>
      <c r="AP278" s="72"/>
      <c r="AQ278" s="84">
        <f t="shared" si="808"/>
        <v>5.245</v>
      </c>
      <c r="AR278" s="84">
        <f t="shared" si="809"/>
        <v>1478.4</v>
      </c>
      <c r="AS278" s="72"/>
      <c r="AT278" s="72"/>
      <c r="AU278" s="114"/>
    </row>
    <row r="279">
      <c r="A279" s="80">
        <v>9.0</v>
      </c>
      <c r="B279" s="81" t="s">
        <v>111</v>
      </c>
      <c r="C279" s="81">
        <v>500.0</v>
      </c>
      <c r="D279" s="80">
        <v>22.0</v>
      </c>
      <c r="E279" s="87">
        <f>E278*Calculation!$D$43*F279</f>
        <v>3</v>
      </c>
      <c r="F279" s="83">
        <f>A279-1</f>
        <v>8</v>
      </c>
      <c r="G279" s="83">
        <f t="shared" si="789"/>
        <v>66</v>
      </c>
      <c r="H279" s="84">
        <f t="shared" si="790"/>
        <v>1500</v>
      </c>
      <c r="I279" s="84">
        <f t="shared" si="791"/>
        <v>33000</v>
      </c>
      <c r="J279" s="84">
        <f t="shared" si="811"/>
        <v>62.7</v>
      </c>
      <c r="K279" s="84"/>
      <c r="L279" s="84"/>
      <c r="M279" s="84"/>
      <c r="N279" s="84"/>
      <c r="O279" s="84">
        <f t="shared" si="812"/>
        <v>6.6</v>
      </c>
      <c r="P279" s="84"/>
      <c r="Q279" s="84">
        <f t="shared" si="793"/>
        <v>4.62</v>
      </c>
      <c r="R279" s="84">
        <f t="shared" si="794"/>
        <v>6.6</v>
      </c>
      <c r="S279" s="84"/>
      <c r="T279" s="84"/>
      <c r="U279" s="85">
        <f t="shared" si="797"/>
        <v>0.066</v>
      </c>
      <c r="V279" s="84">
        <f t="shared" si="798"/>
        <v>2.31</v>
      </c>
      <c r="W279" s="84">
        <f t="shared" si="799"/>
        <v>35.31</v>
      </c>
      <c r="X279" s="72"/>
      <c r="Y279" s="84">
        <f t="shared" si="813"/>
        <v>115.83</v>
      </c>
      <c r="Z279" s="72"/>
      <c r="AA279" s="72"/>
      <c r="AB279" s="72"/>
      <c r="AC279" s="72"/>
      <c r="AD279" s="72"/>
      <c r="AE279" s="72"/>
      <c r="AF279" s="84">
        <f t="shared" si="801"/>
        <v>33000</v>
      </c>
      <c r="AG279" s="84">
        <f t="shared" si="802"/>
        <v>32964.69</v>
      </c>
      <c r="AH279" s="72"/>
      <c r="AI279" s="84">
        <f t="shared" si="803"/>
        <v>527.34</v>
      </c>
      <c r="AJ279" s="84">
        <f t="shared" si="804"/>
        <v>528</v>
      </c>
      <c r="AK279" s="72"/>
      <c r="AL279" s="86">
        <f t="shared" ref="AL279:AM279" si="814">AI279-AN279</f>
        <v>507.54</v>
      </c>
      <c r="AM279" s="86">
        <f t="shared" si="814"/>
        <v>379.5</v>
      </c>
      <c r="AN279" s="86">
        <f t="shared" si="806"/>
        <v>19.8</v>
      </c>
      <c r="AO279" s="86">
        <f t="shared" si="807"/>
        <v>148.5</v>
      </c>
      <c r="AP279" s="72"/>
      <c r="AQ279" s="84">
        <f t="shared" si="808"/>
        <v>1.755</v>
      </c>
      <c r="AR279" s="84">
        <f t="shared" si="809"/>
        <v>887.04</v>
      </c>
      <c r="AS279" s="72"/>
      <c r="AT279" s="72"/>
      <c r="AU279" s="114"/>
    </row>
    <row r="280">
      <c r="A280" s="80">
        <v>9.0</v>
      </c>
      <c r="B280" s="81" t="s">
        <v>112</v>
      </c>
      <c r="C280" s="81">
        <v>500.0</v>
      </c>
      <c r="D280" s="80">
        <v>22.0</v>
      </c>
      <c r="E280" s="87">
        <f>$E$18</f>
        <v>5</v>
      </c>
      <c r="F280" s="83"/>
      <c r="G280" s="83">
        <f t="shared" si="789"/>
        <v>110</v>
      </c>
      <c r="H280" s="84">
        <f t="shared" si="790"/>
        <v>2500</v>
      </c>
      <c r="I280" s="84">
        <f t="shared" si="791"/>
        <v>55000</v>
      </c>
      <c r="J280" s="84"/>
      <c r="K280" s="84">
        <f t="shared" ref="K280:K281" si="816">G280*$K$6</f>
        <v>82.5</v>
      </c>
      <c r="L280" s="84">
        <f>G280*$L$6</f>
        <v>165</v>
      </c>
      <c r="M280" s="84">
        <f>G280*$M$6</f>
        <v>16.5</v>
      </c>
      <c r="N280" s="84">
        <f>G280*$N$6</f>
        <v>202.4</v>
      </c>
      <c r="O280" s="84">
        <f t="shared" si="812"/>
        <v>11</v>
      </c>
      <c r="P280" s="84"/>
      <c r="Q280" s="84">
        <f t="shared" si="793"/>
        <v>7.7</v>
      </c>
      <c r="R280" s="84">
        <f t="shared" si="794"/>
        <v>11</v>
      </c>
      <c r="S280" s="84"/>
      <c r="T280" s="84"/>
      <c r="U280" s="85">
        <f t="shared" si="797"/>
        <v>0.11</v>
      </c>
      <c r="V280" s="84">
        <f t="shared" si="798"/>
        <v>3.85</v>
      </c>
      <c r="W280" s="84">
        <f t="shared" si="799"/>
        <v>58.85</v>
      </c>
      <c r="X280" s="72"/>
      <c r="Y280" s="84">
        <f t="shared" ref="Y280:Y281" si="817">K280+L280+M280+N280+O280+Q280+R280+W280</f>
        <v>554.95</v>
      </c>
      <c r="Z280" s="72"/>
      <c r="AA280" s="72"/>
      <c r="AB280" s="72"/>
      <c r="AC280" s="72"/>
      <c r="AD280" s="72"/>
      <c r="AE280" s="72"/>
      <c r="AF280" s="84">
        <f t="shared" si="801"/>
        <v>55000</v>
      </c>
      <c r="AG280" s="84">
        <f t="shared" si="802"/>
        <v>54941.15</v>
      </c>
      <c r="AH280" s="72"/>
      <c r="AI280" s="84">
        <f t="shared" si="803"/>
        <v>878.9</v>
      </c>
      <c r="AJ280" s="84">
        <f t="shared" si="804"/>
        <v>880</v>
      </c>
      <c r="AK280" s="72"/>
      <c r="AL280" s="86">
        <f t="shared" ref="AL280:AM280" si="815">AI280-AN280</f>
        <v>845.9</v>
      </c>
      <c r="AM280" s="86">
        <f t="shared" si="815"/>
        <v>632.5</v>
      </c>
      <c r="AN280" s="86">
        <f t="shared" si="806"/>
        <v>33</v>
      </c>
      <c r="AO280" s="86">
        <f t="shared" si="807"/>
        <v>247.5</v>
      </c>
      <c r="AP280" s="72"/>
      <c r="AQ280" s="84">
        <f t="shared" si="808"/>
        <v>5.045</v>
      </c>
      <c r="AR280" s="84">
        <f t="shared" si="809"/>
        <v>1478.4</v>
      </c>
      <c r="AS280" s="72"/>
      <c r="AT280" s="72"/>
      <c r="AU280" s="114"/>
    </row>
    <row r="281">
      <c r="A281" s="80">
        <v>9.0</v>
      </c>
      <c r="B281" s="81" t="s">
        <v>113</v>
      </c>
      <c r="C281" s="81">
        <v>500.0</v>
      </c>
      <c r="D281" s="80">
        <v>22.0</v>
      </c>
      <c r="E281" s="87">
        <f>E280*Calculation!$D$43*F281</f>
        <v>3</v>
      </c>
      <c r="F281" s="83">
        <f>A281-1</f>
        <v>8</v>
      </c>
      <c r="G281" s="83">
        <f t="shared" si="789"/>
        <v>66</v>
      </c>
      <c r="H281" s="84">
        <f t="shared" si="790"/>
        <v>1500</v>
      </c>
      <c r="I281" s="84">
        <f t="shared" si="791"/>
        <v>33000</v>
      </c>
      <c r="J281" s="84"/>
      <c r="K281" s="84">
        <f t="shared" si="816"/>
        <v>49.5</v>
      </c>
      <c r="L281" s="84"/>
      <c r="M281" s="84"/>
      <c r="N281" s="84"/>
      <c r="O281" s="84">
        <f t="shared" si="812"/>
        <v>6.6</v>
      </c>
      <c r="P281" s="84"/>
      <c r="Q281" s="84">
        <f t="shared" si="793"/>
        <v>4.62</v>
      </c>
      <c r="R281" s="84">
        <f t="shared" si="794"/>
        <v>6.6</v>
      </c>
      <c r="S281" s="84"/>
      <c r="T281" s="84"/>
      <c r="U281" s="85">
        <f t="shared" si="797"/>
        <v>0.066</v>
      </c>
      <c r="V281" s="84">
        <f t="shared" si="798"/>
        <v>2.31</v>
      </c>
      <c r="W281" s="84">
        <f t="shared" si="799"/>
        <v>35.31</v>
      </c>
      <c r="X281" s="72"/>
      <c r="Y281" s="84">
        <f t="shared" si="817"/>
        <v>102.63</v>
      </c>
      <c r="Z281" s="72"/>
      <c r="AA281" s="72"/>
      <c r="AB281" s="72"/>
      <c r="AC281" s="72"/>
      <c r="AD281" s="72"/>
      <c r="AE281" s="72"/>
      <c r="AF281" s="84">
        <f t="shared" si="801"/>
        <v>33000</v>
      </c>
      <c r="AG281" s="84">
        <f t="shared" si="802"/>
        <v>32964.69</v>
      </c>
      <c r="AH281" s="72"/>
      <c r="AI281" s="84">
        <f t="shared" si="803"/>
        <v>527.34</v>
      </c>
      <c r="AJ281" s="84">
        <f t="shared" si="804"/>
        <v>528</v>
      </c>
      <c r="AK281" s="72"/>
      <c r="AL281" s="86">
        <f t="shared" ref="AL281:AM281" si="818">AI281-AN281</f>
        <v>507.54</v>
      </c>
      <c r="AM281" s="86">
        <f t="shared" si="818"/>
        <v>379.5</v>
      </c>
      <c r="AN281" s="86">
        <f t="shared" si="806"/>
        <v>19.8</v>
      </c>
      <c r="AO281" s="86">
        <f t="shared" si="807"/>
        <v>148.5</v>
      </c>
      <c r="AP281" s="72"/>
      <c r="AQ281" s="84">
        <f t="shared" si="808"/>
        <v>1.555</v>
      </c>
      <c r="AR281" s="84">
        <f t="shared" si="809"/>
        <v>887.04</v>
      </c>
      <c r="AS281" s="72"/>
      <c r="AT281" s="72"/>
      <c r="AU281" s="114"/>
    </row>
    <row r="282">
      <c r="A282" s="88"/>
      <c r="B282" s="89"/>
      <c r="C282" s="73"/>
      <c r="D282" s="106"/>
      <c r="E282" s="107"/>
      <c r="F282" s="76"/>
      <c r="G282" s="76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7"/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8"/>
      <c r="AM282" s="78"/>
      <c r="AN282" s="78"/>
      <c r="AO282" s="78"/>
      <c r="AP282" s="72"/>
      <c r="AQ282" s="72"/>
      <c r="AR282" s="72"/>
      <c r="AS282" s="72"/>
      <c r="AT282" s="72"/>
      <c r="AU282" s="114"/>
    </row>
    <row r="283">
      <c r="A283" s="88"/>
      <c r="B283" s="79" t="s">
        <v>104</v>
      </c>
      <c r="C283" s="73"/>
      <c r="D283" s="106"/>
      <c r="E283" s="107"/>
      <c r="F283" s="76"/>
      <c r="G283" s="76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7"/>
      <c r="V283" s="72"/>
      <c r="W283" s="72"/>
      <c r="X283" s="72"/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8"/>
      <c r="AM283" s="78"/>
      <c r="AN283" s="78"/>
      <c r="AO283" s="78"/>
      <c r="AP283" s="72"/>
      <c r="AQ283" s="72"/>
      <c r="AR283" s="72"/>
      <c r="AS283" s="72"/>
      <c r="AT283" s="72"/>
      <c r="AU283" s="114"/>
    </row>
    <row r="284">
      <c r="A284" s="80">
        <v>9.0</v>
      </c>
      <c r="B284" s="81" t="s">
        <v>108</v>
      </c>
      <c r="C284" s="81">
        <v>1000.0</v>
      </c>
      <c r="D284" s="80">
        <v>22.0</v>
      </c>
      <c r="E284" s="87">
        <f>$E$23</f>
        <v>2</v>
      </c>
      <c r="F284" s="83"/>
      <c r="G284" s="83">
        <f t="shared" ref="G284:G289" si="820">E284*D284</f>
        <v>44</v>
      </c>
      <c r="H284" s="84">
        <f t="shared" ref="H284:H289" si="821">E284*C284</f>
        <v>2000</v>
      </c>
      <c r="I284" s="84">
        <f t="shared" ref="I284:I289" si="822">H284*D284</f>
        <v>44000</v>
      </c>
      <c r="J284" s="84"/>
      <c r="K284" s="84"/>
      <c r="L284" s="84">
        <f>G284*$L$6</f>
        <v>66</v>
      </c>
      <c r="M284" s="84">
        <f>G284*$M$6</f>
        <v>6.6</v>
      </c>
      <c r="N284" s="84"/>
      <c r="O284" s="84"/>
      <c r="P284" s="84">
        <f t="shared" ref="P284:P285" si="823">G284*$P$6</f>
        <v>4.4</v>
      </c>
      <c r="Q284" s="84">
        <f t="shared" ref="Q284:Q289" si="824">G284*$Q$6</f>
        <v>3.08</v>
      </c>
      <c r="R284" s="84">
        <f t="shared" ref="R284:R289" si="825">G284*$R$6</f>
        <v>4.4</v>
      </c>
      <c r="S284" s="84">
        <f t="shared" ref="S284:S285" si="826">I284*$S$6</f>
        <v>550</v>
      </c>
      <c r="T284" s="84">
        <f t="shared" ref="T284:T285" si="827">G284*$T$6</f>
        <v>22</v>
      </c>
      <c r="U284" s="85">
        <f t="shared" ref="U284:U289" si="828">G284*$U$6</f>
        <v>0.044</v>
      </c>
      <c r="V284" s="84">
        <f t="shared" ref="V284:V289" si="829">U284*$V$6</f>
        <v>1.54</v>
      </c>
      <c r="W284" s="84">
        <f t="shared" ref="W284:W289" si="830">(U284*C284)+V284</f>
        <v>45.54</v>
      </c>
      <c r="X284" s="72"/>
      <c r="Y284" s="84">
        <f t="shared" ref="Y284:Y285" si="831">L284+M284+P284+Q284+R284+S284+T284+W284</f>
        <v>702.02</v>
      </c>
      <c r="Z284" s="72"/>
      <c r="AA284" s="72"/>
      <c r="AB284" s="72"/>
      <c r="AC284" s="72"/>
      <c r="AD284" s="72"/>
      <c r="AE284" s="72"/>
      <c r="AF284" s="84">
        <f t="shared" ref="AF284:AF289" si="832">I284</f>
        <v>44000</v>
      </c>
      <c r="AG284" s="84">
        <f t="shared" ref="AG284:AG289" si="833">AF284-W284</f>
        <v>43954.46</v>
      </c>
      <c r="AH284" s="72"/>
      <c r="AI284" s="84">
        <f t="shared" ref="AI284:AI289" si="834">G284*$AI$6</f>
        <v>351.56</v>
      </c>
      <c r="AJ284" s="84">
        <f t="shared" ref="AJ284:AJ289" si="835">I284*$AJ$6</f>
        <v>704</v>
      </c>
      <c r="AK284" s="72"/>
      <c r="AL284" s="86">
        <f t="shared" ref="AL284:AM284" si="819">AI284-AN284</f>
        <v>338.36</v>
      </c>
      <c r="AM284" s="86">
        <f t="shared" si="819"/>
        <v>506</v>
      </c>
      <c r="AN284" s="86">
        <f t="shared" ref="AN284:AN289" si="837">G284*$AN$6</f>
        <v>13.2</v>
      </c>
      <c r="AO284" s="86">
        <f t="shared" ref="AO284:AO289" si="838">I284*$AO$6</f>
        <v>198</v>
      </c>
      <c r="AP284" s="72"/>
      <c r="AQ284" s="84">
        <f t="shared" ref="AQ284:AQ289" si="839">Y284/G284</f>
        <v>15.955</v>
      </c>
      <c r="AR284" s="84">
        <f t="shared" ref="AR284:AR289" si="840">AL284+AM284</f>
        <v>844.36</v>
      </c>
      <c r="AS284" s="72"/>
      <c r="AT284" s="72"/>
      <c r="AU284" s="114"/>
    </row>
    <row r="285">
      <c r="A285" s="80">
        <v>9.0</v>
      </c>
      <c r="B285" s="81" t="s">
        <v>109</v>
      </c>
      <c r="C285" s="81">
        <v>1000.0</v>
      </c>
      <c r="D285" s="80">
        <v>22.0</v>
      </c>
      <c r="E285" s="87">
        <f>E284*Calculation!$D$43*F285</f>
        <v>1.2</v>
      </c>
      <c r="F285" s="83">
        <f>A285-1</f>
        <v>8</v>
      </c>
      <c r="G285" s="83">
        <f t="shared" si="820"/>
        <v>26.4</v>
      </c>
      <c r="H285" s="84">
        <f t="shared" si="821"/>
        <v>1200</v>
      </c>
      <c r="I285" s="84">
        <f t="shared" si="822"/>
        <v>26400</v>
      </c>
      <c r="J285" s="84"/>
      <c r="K285" s="84"/>
      <c r="L285" s="84"/>
      <c r="M285" s="84"/>
      <c r="N285" s="84"/>
      <c r="O285" s="84"/>
      <c r="P285" s="84">
        <f t="shared" si="823"/>
        <v>2.64</v>
      </c>
      <c r="Q285" s="84">
        <f t="shared" si="824"/>
        <v>1.848</v>
      </c>
      <c r="R285" s="84">
        <f t="shared" si="825"/>
        <v>2.64</v>
      </c>
      <c r="S285" s="84">
        <f t="shared" si="826"/>
        <v>330</v>
      </c>
      <c r="T285" s="84">
        <f t="shared" si="827"/>
        <v>13.2</v>
      </c>
      <c r="U285" s="85">
        <f t="shared" si="828"/>
        <v>0.0264</v>
      </c>
      <c r="V285" s="84">
        <f t="shared" si="829"/>
        <v>0.924</v>
      </c>
      <c r="W285" s="84">
        <f t="shared" si="830"/>
        <v>27.324</v>
      </c>
      <c r="X285" s="72"/>
      <c r="Y285" s="84">
        <f t="shared" si="831"/>
        <v>377.652</v>
      </c>
      <c r="Z285" s="72"/>
      <c r="AA285" s="72"/>
      <c r="AB285" s="72"/>
      <c r="AC285" s="72"/>
      <c r="AD285" s="72"/>
      <c r="AE285" s="72"/>
      <c r="AF285" s="84">
        <f t="shared" si="832"/>
        <v>26400</v>
      </c>
      <c r="AG285" s="84">
        <f t="shared" si="833"/>
        <v>26372.676</v>
      </c>
      <c r="AH285" s="72"/>
      <c r="AI285" s="84">
        <f t="shared" si="834"/>
        <v>210.936</v>
      </c>
      <c r="AJ285" s="84">
        <f t="shared" si="835"/>
        <v>422.4</v>
      </c>
      <c r="AK285" s="72"/>
      <c r="AL285" s="86">
        <f t="shared" ref="AL285:AM285" si="836">AI285-AN285</f>
        <v>203.016</v>
      </c>
      <c r="AM285" s="86">
        <f t="shared" si="836"/>
        <v>303.6</v>
      </c>
      <c r="AN285" s="86">
        <f t="shared" si="837"/>
        <v>7.92</v>
      </c>
      <c r="AO285" s="86">
        <f t="shared" si="838"/>
        <v>118.8</v>
      </c>
      <c r="AP285" s="72"/>
      <c r="AQ285" s="84">
        <f t="shared" si="839"/>
        <v>14.305</v>
      </c>
      <c r="AR285" s="84">
        <f t="shared" si="840"/>
        <v>506.616</v>
      </c>
      <c r="AS285" s="72"/>
      <c r="AT285" s="72"/>
      <c r="AU285" s="114"/>
    </row>
    <row r="286">
      <c r="A286" s="80">
        <v>9.0</v>
      </c>
      <c r="B286" s="81" t="s">
        <v>110</v>
      </c>
      <c r="C286" s="81">
        <v>1000.0</v>
      </c>
      <c r="D286" s="80">
        <v>22.0</v>
      </c>
      <c r="E286" s="87">
        <f>$E$23</f>
        <v>2</v>
      </c>
      <c r="F286" s="83"/>
      <c r="G286" s="83">
        <f t="shared" si="820"/>
        <v>44</v>
      </c>
      <c r="H286" s="84">
        <f t="shared" si="821"/>
        <v>2000</v>
      </c>
      <c r="I286" s="84">
        <f t="shared" si="822"/>
        <v>44000</v>
      </c>
      <c r="J286" s="84">
        <f t="shared" ref="J286:J287" si="842">G286*$J$6</f>
        <v>41.8</v>
      </c>
      <c r="K286" s="84"/>
      <c r="L286" s="84">
        <f>G286*$L$6</f>
        <v>66</v>
      </c>
      <c r="M286" s="84">
        <f>G286*$M$6</f>
        <v>6.6</v>
      </c>
      <c r="N286" s="84">
        <f>G286*$N$6</f>
        <v>80.96</v>
      </c>
      <c r="O286" s="84">
        <f t="shared" ref="O286:O289" si="843">G286*$O$6</f>
        <v>4.4</v>
      </c>
      <c r="P286" s="84"/>
      <c r="Q286" s="84">
        <f t="shared" si="824"/>
        <v>3.08</v>
      </c>
      <c r="R286" s="84">
        <f t="shared" si="825"/>
        <v>4.4</v>
      </c>
      <c r="S286" s="84"/>
      <c r="T286" s="84"/>
      <c r="U286" s="85">
        <f t="shared" si="828"/>
        <v>0.044</v>
      </c>
      <c r="V286" s="84">
        <f t="shared" si="829"/>
        <v>1.54</v>
      </c>
      <c r="W286" s="84">
        <f t="shared" si="830"/>
        <v>45.54</v>
      </c>
      <c r="X286" s="72"/>
      <c r="Y286" s="84">
        <f t="shared" ref="Y286:Y287" si="844">J286+L286+M286+N286+O286+Q286+R286+W286</f>
        <v>252.78</v>
      </c>
      <c r="Z286" s="72"/>
      <c r="AA286" s="72"/>
      <c r="AB286" s="72"/>
      <c r="AC286" s="72"/>
      <c r="AD286" s="72"/>
      <c r="AE286" s="72"/>
      <c r="AF286" s="84">
        <f t="shared" si="832"/>
        <v>44000</v>
      </c>
      <c r="AG286" s="84">
        <f t="shared" si="833"/>
        <v>43954.46</v>
      </c>
      <c r="AH286" s="72"/>
      <c r="AI286" s="84">
        <f t="shared" si="834"/>
        <v>351.56</v>
      </c>
      <c r="AJ286" s="84">
        <f t="shared" si="835"/>
        <v>704</v>
      </c>
      <c r="AK286" s="72"/>
      <c r="AL286" s="86">
        <f t="shared" ref="AL286:AM286" si="841">AI286-AN286</f>
        <v>338.36</v>
      </c>
      <c r="AM286" s="86">
        <f t="shared" si="841"/>
        <v>506</v>
      </c>
      <c r="AN286" s="86">
        <f t="shared" si="837"/>
        <v>13.2</v>
      </c>
      <c r="AO286" s="86">
        <f t="shared" si="838"/>
        <v>198</v>
      </c>
      <c r="AP286" s="72"/>
      <c r="AQ286" s="84">
        <f t="shared" si="839"/>
        <v>5.745</v>
      </c>
      <c r="AR286" s="84">
        <f t="shared" si="840"/>
        <v>844.36</v>
      </c>
      <c r="AS286" s="72"/>
      <c r="AT286" s="72"/>
      <c r="AU286" s="114"/>
    </row>
    <row r="287">
      <c r="A287" s="80">
        <v>9.0</v>
      </c>
      <c r="B287" s="81" t="s">
        <v>111</v>
      </c>
      <c r="C287" s="81">
        <v>1000.0</v>
      </c>
      <c r="D287" s="80">
        <v>22.0</v>
      </c>
      <c r="E287" s="87">
        <f>E286*Calculation!$D$43*F287</f>
        <v>1.2</v>
      </c>
      <c r="F287" s="83">
        <f>A287-1</f>
        <v>8</v>
      </c>
      <c r="G287" s="83">
        <f t="shared" si="820"/>
        <v>26.4</v>
      </c>
      <c r="H287" s="84">
        <f t="shared" si="821"/>
        <v>1200</v>
      </c>
      <c r="I287" s="84">
        <f t="shared" si="822"/>
        <v>26400</v>
      </c>
      <c r="J287" s="84">
        <f t="shared" si="842"/>
        <v>25.08</v>
      </c>
      <c r="K287" s="84"/>
      <c r="L287" s="84"/>
      <c r="M287" s="84"/>
      <c r="N287" s="84"/>
      <c r="O287" s="84">
        <f t="shared" si="843"/>
        <v>2.64</v>
      </c>
      <c r="P287" s="84"/>
      <c r="Q287" s="84">
        <f t="shared" si="824"/>
        <v>1.848</v>
      </c>
      <c r="R287" s="84">
        <f t="shared" si="825"/>
        <v>2.64</v>
      </c>
      <c r="S287" s="84"/>
      <c r="T287" s="84"/>
      <c r="U287" s="85">
        <f t="shared" si="828"/>
        <v>0.0264</v>
      </c>
      <c r="V287" s="84">
        <f t="shared" si="829"/>
        <v>0.924</v>
      </c>
      <c r="W287" s="84">
        <f t="shared" si="830"/>
        <v>27.324</v>
      </c>
      <c r="X287" s="72"/>
      <c r="Y287" s="84">
        <f t="shared" si="844"/>
        <v>59.532</v>
      </c>
      <c r="Z287" s="72"/>
      <c r="AA287" s="72"/>
      <c r="AB287" s="72"/>
      <c r="AC287" s="72"/>
      <c r="AD287" s="72"/>
      <c r="AE287" s="72"/>
      <c r="AF287" s="84">
        <f t="shared" si="832"/>
        <v>26400</v>
      </c>
      <c r="AG287" s="84">
        <f t="shared" si="833"/>
        <v>26372.676</v>
      </c>
      <c r="AH287" s="72"/>
      <c r="AI287" s="84">
        <f t="shared" si="834"/>
        <v>210.936</v>
      </c>
      <c r="AJ287" s="84">
        <f t="shared" si="835"/>
        <v>422.4</v>
      </c>
      <c r="AK287" s="72"/>
      <c r="AL287" s="86">
        <f t="shared" ref="AL287:AM287" si="845">AI287-AN287</f>
        <v>203.016</v>
      </c>
      <c r="AM287" s="86">
        <f t="shared" si="845"/>
        <v>303.6</v>
      </c>
      <c r="AN287" s="86">
        <f t="shared" si="837"/>
        <v>7.92</v>
      </c>
      <c r="AO287" s="86">
        <f t="shared" si="838"/>
        <v>118.8</v>
      </c>
      <c r="AP287" s="72"/>
      <c r="AQ287" s="84">
        <f t="shared" si="839"/>
        <v>2.255</v>
      </c>
      <c r="AR287" s="84">
        <f t="shared" si="840"/>
        <v>506.616</v>
      </c>
      <c r="AS287" s="72"/>
      <c r="AT287" s="72"/>
      <c r="AU287" s="114"/>
    </row>
    <row r="288">
      <c r="A288" s="80">
        <v>9.0</v>
      </c>
      <c r="B288" s="81" t="s">
        <v>112</v>
      </c>
      <c r="C288" s="81">
        <v>1000.0</v>
      </c>
      <c r="D288" s="80">
        <v>22.0</v>
      </c>
      <c r="E288" s="87">
        <f>$E$23</f>
        <v>2</v>
      </c>
      <c r="F288" s="83"/>
      <c r="G288" s="83">
        <f t="shared" si="820"/>
        <v>44</v>
      </c>
      <c r="H288" s="84">
        <f t="shared" si="821"/>
        <v>2000</v>
      </c>
      <c r="I288" s="84">
        <f t="shared" si="822"/>
        <v>44000</v>
      </c>
      <c r="J288" s="84"/>
      <c r="K288" s="84">
        <f t="shared" ref="K288:K289" si="847">G288*$K$6</f>
        <v>33</v>
      </c>
      <c r="L288" s="84">
        <f>G288*$L$6</f>
        <v>66</v>
      </c>
      <c r="M288" s="84">
        <f>G288*$M$6</f>
        <v>6.6</v>
      </c>
      <c r="N288" s="84">
        <f>G288*$N$6</f>
        <v>80.96</v>
      </c>
      <c r="O288" s="84">
        <f t="shared" si="843"/>
        <v>4.4</v>
      </c>
      <c r="P288" s="84"/>
      <c r="Q288" s="84">
        <f t="shared" si="824"/>
        <v>3.08</v>
      </c>
      <c r="R288" s="84">
        <f t="shared" si="825"/>
        <v>4.4</v>
      </c>
      <c r="S288" s="84"/>
      <c r="T288" s="84"/>
      <c r="U288" s="85">
        <f t="shared" si="828"/>
        <v>0.044</v>
      </c>
      <c r="V288" s="84">
        <f t="shared" si="829"/>
        <v>1.54</v>
      </c>
      <c r="W288" s="84">
        <f t="shared" si="830"/>
        <v>45.54</v>
      </c>
      <c r="X288" s="72"/>
      <c r="Y288" s="84">
        <f t="shared" ref="Y288:Y289" si="848">K288+L288+M288+N288+O288+Q288+R288+W288</f>
        <v>243.98</v>
      </c>
      <c r="Z288" s="72"/>
      <c r="AA288" s="72"/>
      <c r="AB288" s="72"/>
      <c r="AC288" s="72"/>
      <c r="AD288" s="72"/>
      <c r="AE288" s="72"/>
      <c r="AF288" s="84">
        <f t="shared" si="832"/>
        <v>44000</v>
      </c>
      <c r="AG288" s="84">
        <f t="shared" si="833"/>
        <v>43954.46</v>
      </c>
      <c r="AH288" s="72"/>
      <c r="AI288" s="84">
        <f t="shared" si="834"/>
        <v>351.56</v>
      </c>
      <c r="AJ288" s="84">
        <f t="shared" si="835"/>
        <v>704</v>
      </c>
      <c r="AK288" s="72"/>
      <c r="AL288" s="86">
        <f t="shared" ref="AL288:AM288" si="846">AI288-AN288</f>
        <v>338.36</v>
      </c>
      <c r="AM288" s="86">
        <f t="shared" si="846"/>
        <v>506</v>
      </c>
      <c r="AN288" s="86">
        <f t="shared" si="837"/>
        <v>13.2</v>
      </c>
      <c r="AO288" s="86">
        <f t="shared" si="838"/>
        <v>198</v>
      </c>
      <c r="AP288" s="72"/>
      <c r="AQ288" s="84">
        <f t="shared" si="839"/>
        <v>5.545</v>
      </c>
      <c r="AR288" s="84">
        <f t="shared" si="840"/>
        <v>844.36</v>
      </c>
      <c r="AS288" s="72"/>
      <c r="AT288" s="72"/>
      <c r="AU288" s="114"/>
    </row>
    <row r="289">
      <c r="A289" s="80">
        <v>9.0</v>
      </c>
      <c r="B289" s="81" t="s">
        <v>113</v>
      </c>
      <c r="C289" s="81">
        <v>1000.0</v>
      </c>
      <c r="D289" s="80">
        <v>22.0</v>
      </c>
      <c r="E289" s="87">
        <f>E288*Calculation!$D$43*F289</f>
        <v>1.2</v>
      </c>
      <c r="F289" s="83">
        <f>A289-1</f>
        <v>8</v>
      </c>
      <c r="G289" s="83">
        <f t="shared" si="820"/>
        <v>26.4</v>
      </c>
      <c r="H289" s="84">
        <f t="shared" si="821"/>
        <v>1200</v>
      </c>
      <c r="I289" s="84">
        <f t="shared" si="822"/>
        <v>26400</v>
      </c>
      <c r="J289" s="84"/>
      <c r="K289" s="84">
        <f t="shared" si="847"/>
        <v>19.8</v>
      </c>
      <c r="L289" s="84"/>
      <c r="M289" s="84"/>
      <c r="N289" s="84"/>
      <c r="O289" s="84">
        <f t="shared" si="843"/>
        <v>2.64</v>
      </c>
      <c r="P289" s="84"/>
      <c r="Q289" s="84">
        <f t="shared" si="824"/>
        <v>1.848</v>
      </c>
      <c r="R289" s="84">
        <f t="shared" si="825"/>
        <v>2.64</v>
      </c>
      <c r="S289" s="84"/>
      <c r="T289" s="84"/>
      <c r="U289" s="85">
        <f t="shared" si="828"/>
        <v>0.0264</v>
      </c>
      <c r="V289" s="84">
        <f t="shared" si="829"/>
        <v>0.924</v>
      </c>
      <c r="W289" s="84">
        <f t="shared" si="830"/>
        <v>27.324</v>
      </c>
      <c r="X289" s="72"/>
      <c r="Y289" s="84">
        <f t="shared" si="848"/>
        <v>54.252</v>
      </c>
      <c r="Z289" s="72"/>
      <c r="AA289" s="72"/>
      <c r="AB289" s="72"/>
      <c r="AC289" s="72"/>
      <c r="AD289" s="72"/>
      <c r="AE289" s="72"/>
      <c r="AF289" s="84">
        <f t="shared" si="832"/>
        <v>26400</v>
      </c>
      <c r="AG289" s="84">
        <f t="shared" si="833"/>
        <v>26372.676</v>
      </c>
      <c r="AH289" s="72"/>
      <c r="AI289" s="84">
        <f t="shared" si="834"/>
        <v>210.936</v>
      </c>
      <c r="AJ289" s="84">
        <f t="shared" si="835"/>
        <v>422.4</v>
      </c>
      <c r="AK289" s="72"/>
      <c r="AL289" s="86">
        <f t="shared" ref="AL289:AM289" si="849">AI289-AN289</f>
        <v>203.016</v>
      </c>
      <c r="AM289" s="86">
        <f t="shared" si="849"/>
        <v>303.6</v>
      </c>
      <c r="AN289" s="86">
        <f t="shared" si="837"/>
        <v>7.92</v>
      </c>
      <c r="AO289" s="86">
        <f t="shared" si="838"/>
        <v>118.8</v>
      </c>
      <c r="AP289" s="72"/>
      <c r="AQ289" s="84">
        <f t="shared" si="839"/>
        <v>2.055</v>
      </c>
      <c r="AR289" s="84">
        <f t="shared" si="840"/>
        <v>506.616</v>
      </c>
      <c r="AS289" s="72"/>
      <c r="AT289" s="72"/>
      <c r="AU289" s="114"/>
    </row>
    <row r="290">
      <c r="A290" s="88"/>
      <c r="B290" s="89"/>
      <c r="C290" s="73"/>
      <c r="D290" s="106"/>
      <c r="E290" s="107"/>
      <c r="F290" s="76"/>
      <c r="G290" s="76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7"/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8"/>
      <c r="AM290" s="78"/>
      <c r="AN290" s="78"/>
      <c r="AO290" s="78"/>
      <c r="AP290" s="72"/>
      <c r="AQ290" s="72"/>
      <c r="AR290" s="72"/>
      <c r="AS290" s="72"/>
      <c r="AT290" s="72"/>
      <c r="AU290" s="114"/>
    </row>
    <row r="291">
      <c r="A291" s="88"/>
      <c r="B291" s="108" t="s">
        <v>105</v>
      </c>
      <c r="C291" s="73"/>
      <c r="D291" s="106"/>
      <c r="E291" s="107"/>
      <c r="F291" s="76"/>
      <c r="G291" s="76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7"/>
      <c r="V291" s="72"/>
      <c r="W291" s="72"/>
      <c r="X291" s="72"/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  <c r="AL291" s="78"/>
      <c r="AM291" s="78"/>
      <c r="AN291" s="78"/>
      <c r="AO291" s="78"/>
      <c r="AP291" s="72"/>
      <c r="AQ291" s="72"/>
      <c r="AR291" s="72"/>
      <c r="AS291" s="72"/>
      <c r="AT291" s="72"/>
      <c r="AU291" s="114"/>
    </row>
    <row r="292">
      <c r="A292" s="88"/>
      <c r="B292" s="108" t="s">
        <v>106</v>
      </c>
      <c r="C292" s="73"/>
      <c r="D292" s="106"/>
      <c r="E292" s="107"/>
      <c r="F292" s="76"/>
      <c r="G292" s="76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7"/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8"/>
      <c r="AM292" s="78"/>
      <c r="AN292" s="78"/>
      <c r="AO292" s="78"/>
      <c r="AP292" s="72"/>
      <c r="AQ292" s="72"/>
      <c r="AR292" s="72"/>
      <c r="AS292" s="72"/>
      <c r="AT292" s="72"/>
      <c r="AU292" s="114"/>
    </row>
    <row r="293">
      <c r="A293" s="88"/>
      <c r="B293" s="108" t="s">
        <v>107</v>
      </c>
      <c r="C293" s="73"/>
      <c r="D293" s="106"/>
      <c r="E293" s="107"/>
      <c r="F293" s="76"/>
      <c r="G293" s="76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7"/>
      <c r="V293" s="72"/>
      <c r="W293" s="72"/>
      <c r="X293" s="72"/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  <c r="AL293" s="78"/>
      <c r="AM293" s="78"/>
      <c r="AN293" s="78"/>
      <c r="AO293" s="78"/>
      <c r="AP293" s="72"/>
      <c r="AQ293" s="72"/>
      <c r="AR293" s="72"/>
      <c r="AS293" s="72"/>
      <c r="AT293" s="72"/>
      <c r="AU293" s="114"/>
    </row>
    <row r="294">
      <c r="A294" s="88"/>
      <c r="B294" s="108"/>
      <c r="C294" s="73"/>
      <c r="D294" s="106"/>
      <c r="E294" s="107"/>
      <c r="F294" s="76"/>
      <c r="G294" s="76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7"/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8"/>
      <c r="AM294" s="78"/>
      <c r="AN294" s="78"/>
      <c r="AO294" s="78"/>
      <c r="AP294" s="72"/>
      <c r="AQ294" s="72"/>
      <c r="AR294" s="72"/>
      <c r="AS294" s="72"/>
      <c r="AT294" s="72"/>
      <c r="AU294" s="114"/>
    </row>
    <row r="295">
      <c r="A295" s="88"/>
      <c r="B295" s="109" t="s">
        <v>42</v>
      </c>
      <c r="C295" s="73"/>
      <c r="D295" s="106"/>
      <c r="E295" s="107"/>
      <c r="F295" s="120"/>
      <c r="G295" s="121">
        <f t="shared" ref="G295:W295" si="850">SUM(G268:G289)</f>
        <v>1795.2</v>
      </c>
      <c r="H295" s="84">
        <f t="shared" si="850"/>
        <v>31200</v>
      </c>
      <c r="I295" s="84">
        <f t="shared" si="850"/>
        <v>686400</v>
      </c>
      <c r="J295" s="84">
        <f t="shared" si="850"/>
        <v>568.48</v>
      </c>
      <c r="K295" s="84">
        <f t="shared" si="850"/>
        <v>448.8</v>
      </c>
      <c r="L295" s="84">
        <f t="shared" si="850"/>
        <v>1683</v>
      </c>
      <c r="M295" s="84">
        <f t="shared" si="850"/>
        <v>168.3</v>
      </c>
      <c r="N295" s="84">
        <f t="shared" si="850"/>
        <v>1376.32</v>
      </c>
      <c r="O295" s="84">
        <f t="shared" si="850"/>
        <v>119.68</v>
      </c>
      <c r="P295" s="84">
        <f t="shared" si="850"/>
        <v>59.84</v>
      </c>
      <c r="Q295" s="84">
        <f t="shared" si="850"/>
        <v>125.664</v>
      </c>
      <c r="R295" s="84">
        <f t="shared" si="850"/>
        <v>179.52</v>
      </c>
      <c r="S295" s="84">
        <f t="shared" si="850"/>
        <v>2860</v>
      </c>
      <c r="T295" s="84">
        <f t="shared" si="850"/>
        <v>299.2</v>
      </c>
      <c r="U295" s="84">
        <f t="shared" si="850"/>
        <v>1.7952</v>
      </c>
      <c r="V295" s="84">
        <f t="shared" si="850"/>
        <v>62.832</v>
      </c>
      <c r="W295" s="84">
        <f t="shared" si="850"/>
        <v>749.232</v>
      </c>
      <c r="X295" s="72"/>
      <c r="Y295" s="84">
        <f>SUM(Y268:Y289)</f>
        <v>8638.036</v>
      </c>
      <c r="Z295" s="110">
        <f>$Z$6*$Z$7</f>
        <v>220</v>
      </c>
      <c r="AA295" s="110">
        <f>$AA$6*$AA$7</f>
        <v>60</v>
      </c>
      <c r="AB295" s="72"/>
      <c r="AC295" s="110">
        <f>AA295+Z295+Y295</f>
        <v>8918.036</v>
      </c>
      <c r="AD295" s="84">
        <f>$AD$6</f>
        <v>2550</v>
      </c>
      <c r="AE295" s="110">
        <f>AD295+AC295</f>
        <v>11468.036</v>
      </c>
      <c r="AF295" s="110">
        <f t="shared" ref="AF295:AG295" si="851">SUM(AF268:AF288)</f>
        <v>660000</v>
      </c>
      <c r="AG295" s="110">
        <f t="shared" si="851"/>
        <v>659278.092</v>
      </c>
      <c r="AH295" s="72"/>
      <c r="AI295" s="110">
        <f t="shared" ref="AI295:AJ295" si="852">SUM(AI268:AI288)</f>
        <v>14132.712</v>
      </c>
      <c r="AJ295" s="110">
        <f t="shared" si="852"/>
        <v>10560</v>
      </c>
      <c r="AK295" s="72"/>
      <c r="AL295" s="86">
        <f t="shared" ref="AL295:AO295" si="853">SUM(AL268:AL288)</f>
        <v>13602.072</v>
      </c>
      <c r="AM295" s="86">
        <f t="shared" si="853"/>
        <v>7590</v>
      </c>
      <c r="AN295" s="86">
        <f t="shared" si="853"/>
        <v>530.64</v>
      </c>
      <c r="AO295" s="86">
        <f t="shared" si="853"/>
        <v>2970</v>
      </c>
      <c r="AP295" s="72"/>
      <c r="AQ295" s="72"/>
      <c r="AR295" s="86">
        <f>SUM(AR268:AR288)</f>
        <v>21192.072</v>
      </c>
      <c r="AS295" s="86">
        <f>AR295-AE295</f>
        <v>9724.036</v>
      </c>
      <c r="AT295" s="78"/>
      <c r="AU295" s="114"/>
    </row>
    <row r="296">
      <c r="A296" s="88"/>
      <c r="B296" s="89"/>
      <c r="C296" s="73"/>
      <c r="D296" s="106"/>
      <c r="E296" s="107"/>
      <c r="F296" s="76"/>
      <c r="G296" s="76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7"/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8"/>
      <c r="AM296" s="78"/>
      <c r="AN296" s="78"/>
      <c r="AO296" s="78"/>
      <c r="AP296" s="72"/>
      <c r="AQ296" s="72"/>
      <c r="AR296" s="72"/>
      <c r="AS296" s="72"/>
      <c r="AT296" s="72"/>
      <c r="AU296" s="114"/>
    </row>
    <row r="297">
      <c r="A297" s="114"/>
      <c r="B297" s="114"/>
      <c r="C297" s="114"/>
      <c r="D297" s="114"/>
      <c r="E297" s="115"/>
      <c r="F297" s="115"/>
      <c r="G297" s="115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6"/>
      <c r="V297" s="114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</row>
    <row r="298">
      <c r="A298" s="114"/>
      <c r="B298" s="114"/>
      <c r="C298" s="114"/>
      <c r="D298" s="114"/>
      <c r="E298" s="115"/>
      <c r="F298" s="115"/>
      <c r="G298" s="115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6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  <c r="AI298" s="114"/>
      <c r="AJ298" s="114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</row>
    <row r="299">
      <c r="A299" s="117"/>
      <c r="B299" s="117"/>
      <c r="C299" s="117"/>
      <c r="D299" s="117"/>
      <c r="E299" s="118"/>
      <c r="F299" s="118"/>
      <c r="G299" s="118"/>
      <c r="H299" s="117"/>
      <c r="I299" s="117"/>
      <c r="J299" s="117"/>
      <c r="K299" s="117"/>
      <c r="L299" s="117"/>
      <c r="M299" s="117"/>
      <c r="N299" s="117"/>
      <c r="O299" s="117"/>
      <c r="P299" s="117"/>
      <c r="Q299" s="117"/>
      <c r="R299" s="117"/>
      <c r="S299" s="117"/>
      <c r="T299" s="117"/>
      <c r="U299" s="119"/>
      <c r="V299" s="117"/>
      <c r="W299" s="117"/>
      <c r="X299" s="117"/>
      <c r="Y299" s="117"/>
      <c r="Z299" s="117"/>
      <c r="AA299" s="117"/>
      <c r="AB299" s="117"/>
      <c r="AC299" s="117"/>
      <c r="AD299" s="117"/>
      <c r="AE299" s="117"/>
      <c r="AF299" s="117"/>
      <c r="AG299" s="117"/>
      <c r="AH299" s="117"/>
      <c r="AI299" s="117"/>
      <c r="AJ299" s="117"/>
      <c r="AK299" s="117"/>
      <c r="AL299" s="117"/>
      <c r="AM299" s="117"/>
      <c r="AN299" s="117"/>
      <c r="AO299" s="117"/>
      <c r="AP299" s="117"/>
      <c r="AQ299" s="117"/>
      <c r="AR299" s="117"/>
      <c r="AS299" s="117"/>
      <c r="AT299" s="117"/>
      <c r="AU299" s="66"/>
    </row>
    <row r="300">
      <c r="A300" s="72"/>
      <c r="B300" s="79" t="s">
        <v>99</v>
      </c>
      <c r="C300" s="73"/>
      <c r="D300" s="74"/>
      <c r="E300" s="75"/>
      <c r="F300" s="76"/>
      <c r="G300" s="76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7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8"/>
      <c r="AM300" s="78"/>
      <c r="AN300" s="78"/>
      <c r="AO300" s="78"/>
      <c r="AP300" s="72"/>
      <c r="AQ300" s="72"/>
      <c r="AR300" s="72"/>
      <c r="AS300" s="72"/>
      <c r="AT300" s="72"/>
      <c r="AU300" s="66"/>
    </row>
    <row r="301">
      <c r="A301" s="80">
        <v>10.0</v>
      </c>
      <c r="B301" s="81" t="s">
        <v>108</v>
      </c>
      <c r="C301" s="81">
        <v>200.0</v>
      </c>
      <c r="D301" s="80">
        <v>22.0</v>
      </c>
      <c r="E301" s="87">
        <f>$E$13</f>
        <v>10</v>
      </c>
      <c r="F301" s="83"/>
      <c r="G301" s="83">
        <f t="shared" ref="G301:G306" si="855">E301*D301</f>
        <v>220</v>
      </c>
      <c r="H301" s="84">
        <f t="shared" ref="H301:H306" si="856">E301*C301</f>
        <v>2000</v>
      </c>
      <c r="I301" s="84">
        <f t="shared" ref="I301:I306" si="857">H301*D301</f>
        <v>44000</v>
      </c>
      <c r="J301" s="84"/>
      <c r="K301" s="84"/>
      <c r="L301" s="84">
        <f>G301*$L$6</f>
        <v>330</v>
      </c>
      <c r="M301" s="84">
        <f>G301*$M$6</f>
        <v>33</v>
      </c>
      <c r="N301" s="84"/>
      <c r="O301" s="84"/>
      <c r="P301" s="84">
        <f t="shared" ref="P301:P302" si="858">G301*$P$6</f>
        <v>22</v>
      </c>
      <c r="Q301" s="84">
        <f t="shared" ref="Q301:Q306" si="859">G301*$Q$6</f>
        <v>15.4</v>
      </c>
      <c r="R301" s="84">
        <f t="shared" ref="R301:R306" si="860">G301*$R$6</f>
        <v>22</v>
      </c>
      <c r="S301" s="84">
        <f t="shared" ref="S301:S302" si="861">I301*$S$6</f>
        <v>550</v>
      </c>
      <c r="T301" s="84">
        <f t="shared" ref="T301:T302" si="862">G301*$T$6</f>
        <v>110</v>
      </c>
      <c r="U301" s="85">
        <f t="shared" ref="U301:U306" si="863">G301*$U$6</f>
        <v>0.22</v>
      </c>
      <c r="V301" s="84">
        <f t="shared" ref="V301:V306" si="864">U301*$V$6</f>
        <v>7.7</v>
      </c>
      <c r="W301" s="84">
        <f t="shared" ref="W301:W306" si="865">(U301*C301)+V301</f>
        <v>51.7</v>
      </c>
      <c r="X301" s="72"/>
      <c r="Y301" s="84">
        <f t="shared" ref="Y301:Y302" si="866">L301+M301+P301+Q301+R301+S301+T301+W301</f>
        <v>1134.1</v>
      </c>
      <c r="Z301" s="72"/>
      <c r="AA301" s="72"/>
      <c r="AB301" s="72"/>
      <c r="AC301" s="72"/>
      <c r="AD301" s="72"/>
      <c r="AE301" s="72"/>
      <c r="AF301" s="84">
        <f t="shared" ref="AF301:AF306" si="867">I301</f>
        <v>44000</v>
      </c>
      <c r="AG301" s="84">
        <f t="shared" ref="AG301:AG306" si="868">AF301-W301</f>
        <v>43948.3</v>
      </c>
      <c r="AH301" s="72"/>
      <c r="AI301" s="84">
        <f t="shared" ref="AI301:AI306" si="869">G301*$AI$6</f>
        <v>1757.8</v>
      </c>
      <c r="AJ301" s="84">
        <f t="shared" ref="AJ301:AJ306" si="870">I301*$AJ$6</f>
        <v>704</v>
      </c>
      <c r="AK301" s="72"/>
      <c r="AL301" s="86">
        <f t="shared" ref="AL301:AM301" si="854">AI301-AN301</f>
        <v>1691.8</v>
      </c>
      <c r="AM301" s="86">
        <f t="shared" si="854"/>
        <v>506</v>
      </c>
      <c r="AN301" s="86">
        <f t="shared" ref="AN301:AN306" si="872">G301*$AN$6</f>
        <v>66</v>
      </c>
      <c r="AO301" s="86">
        <f t="shared" ref="AO301:AO306" si="873">I301*$AO$6</f>
        <v>198</v>
      </c>
      <c r="AP301" s="72"/>
      <c r="AQ301" s="84">
        <f t="shared" ref="AQ301:AQ306" si="874">Y301/G301</f>
        <v>5.155</v>
      </c>
      <c r="AR301" s="84">
        <f t="shared" ref="AR301:AR306" si="875">AL301+AM301</f>
        <v>2197.8</v>
      </c>
      <c r="AS301" s="72"/>
      <c r="AT301" s="72"/>
      <c r="AU301" s="114"/>
    </row>
    <row r="302">
      <c r="A302" s="80">
        <v>10.0</v>
      </c>
      <c r="B302" s="81" t="s">
        <v>109</v>
      </c>
      <c r="C302" s="81">
        <v>200.0</v>
      </c>
      <c r="D302" s="80">
        <v>22.0</v>
      </c>
      <c r="E302" s="87">
        <f>E301*Calculation!$D$43*F302</f>
        <v>6.75</v>
      </c>
      <c r="F302" s="83">
        <f>A302-1</f>
        <v>9</v>
      </c>
      <c r="G302" s="83">
        <f t="shared" si="855"/>
        <v>148.5</v>
      </c>
      <c r="H302" s="84">
        <f t="shared" si="856"/>
        <v>1350</v>
      </c>
      <c r="I302" s="84">
        <f t="shared" si="857"/>
        <v>29700</v>
      </c>
      <c r="J302" s="84"/>
      <c r="K302" s="84"/>
      <c r="L302" s="84"/>
      <c r="M302" s="84"/>
      <c r="N302" s="84"/>
      <c r="O302" s="84"/>
      <c r="P302" s="84">
        <f t="shared" si="858"/>
        <v>14.85</v>
      </c>
      <c r="Q302" s="84">
        <f t="shared" si="859"/>
        <v>10.395</v>
      </c>
      <c r="R302" s="84">
        <f t="shared" si="860"/>
        <v>14.85</v>
      </c>
      <c r="S302" s="84">
        <f t="shared" si="861"/>
        <v>371.25</v>
      </c>
      <c r="T302" s="84">
        <f t="shared" si="862"/>
        <v>74.25</v>
      </c>
      <c r="U302" s="85">
        <f t="shared" si="863"/>
        <v>0.1485</v>
      </c>
      <c r="V302" s="84">
        <f t="shared" si="864"/>
        <v>5.1975</v>
      </c>
      <c r="W302" s="84">
        <f t="shared" si="865"/>
        <v>34.8975</v>
      </c>
      <c r="X302" s="72"/>
      <c r="Y302" s="84">
        <f t="shared" si="866"/>
        <v>520.4925</v>
      </c>
      <c r="Z302" s="72"/>
      <c r="AA302" s="72"/>
      <c r="AB302" s="72"/>
      <c r="AC302" s="72"/>
      <c r="AD302" s="72"/>
      <c r="AE302" s="72"/>
      <c r="AF302" s="84">
        <f t="shared" si="867"/>
        <v>29700</v>
      </c>
      <c r="AG302" s="84">
        <f t="shared" si="868"/>
        <v>29665.1025</v>
      </c>
      <c r="AH302" s="72"/>
      <c r="AI302" s="84">
        <f t="shared" si="869"/>
        <v>1186.515</v>
      </c>
      <c r="AJ302" s="84">
        <f t="shared" si="870"/>
        <v>475.2</v>
      </c>
      <c r="AK302" s="72"/>
      <c r="AL302" s="86">
        <f t="shared" ref="AL302:AM302" si="871">AI302-AN302</f>
        <v>1141.965</v>
      </c>
      <c r="AM302" s="86">
        <f t="shared" si="871"/>
        <v>341.55</v>
      </c>
      <c r="AN302" s="86">
        <f t="shared" si="872"/>
        <v>44.55</v>
      </c>
      <c r="AO302" s="86">
        <f t="shared" si="873"/>
        <v>133.65</v>
      </c>
      <c r="AP302" s="72"/>
      <c r="AQ302" s="84">
        <f t="shared" si="874"/>
        <v>3.505</v>
      </c>
      <c r="AR302" s="84">
        <f t="shared" si="875"/>
        <v>1483.515</v>
      </c>
      <c r="AS302" s="72"/>
      <c r="AT302" s="72"/>
      <c r="AU302" s="114"/>
    </row>
    <row r="303">
      <c r="A303" s="80">
        <v>10.0</v>
      </c>
      <c r="B303" s="81" t="s">
        <v>110</v>
      </c>
      <c r="C303" s="81">
        <v>200.0</v>
      </c>
      <c r="D303" s="80">
        <v>22.0</v>
      </c>
      <c r="E303" s="87">
        <f>$E$13</f>
        <v>10</v>
      </c>
      <c r="F303" s="83"/>
      <c r="G303" s="83">
        <f t="shared" si="855"/>
        <v>220</v>
      </c>
      <c r="H303" s="84">
        <f t="shared" si="856"/>
        <v>2000</v>
      </c>
      <c r="I303" s="84">
        <f t="shared" si="857"/>
        <v>44000</v>
      </c>
      <c r="J303" s="84">
        <f t="shared" ref="J303:J304" si="877">G303*$J$6</f>
        <v>209</v>
      </c>
      <c r="K303" s="84"/>
      <c r="L303" s="84">
        <f>G303*$L$6</f>
        <v>330</v>
      </c>
      <c r="M303" s="84">
        <f>G303*$M$6</f>
        <v>33</v>
      </c>
      <c r="N303" s="84">
        <f>G303*$N$6</f>
        <v>404.8</v>
      </c>
      <c r="O303" s="84">
        <f t="shared" ref="O303:O306" si="878">G303*$O$6</f>
        <v>22</v>
      </c>
      <c r="P303" s="84"/>
      <c r="Q303" s="84">
        <f t="shared" si="859"/>
        <v>15.4</v>
      </c>
      <c r="R303" s="84">
        <f t="shared" si="860"/>
        <v>22</v>
      </c>
      <c r="S303" s="84"/>
      <c r="T303" s="84"/>
      <c r="U303" s="85">
        <f t="shared" si="863"/>
        <v>0.22</v>
      </c>
      <c r="V303" s="84">
        <f t="shared" si="864"/>
        <v>7.7</v>
      </c>
      <c r="W303" s="84">
        <f t="shared" si="865"/>
        <v>51.7</v>
      </c>
      <c r="X303" s="72"/>
      <c r="Y303" s="84">
        <f t="shared" ref="Y303:Y304" si="879">J303+L303+M303+N303+O303+Q303+R303+W303</f>
        <v>1087.9</v>
      </c>
      <c r="Z303" s="72"/>
      <c r="AA303" s="72"/>
      <c r="AB303" s="72"/>
      <c r="AC303" s="72"/>
      <c r="AD303" s="72"/>
      <c r="AE303" s="72"/>
      <c r="AF303" s="84">
        <f t="shared" si="867"/>
        <v>44000</v>
      </c>
      <c r="AG303" s="84">
        <f t="shared" si="868"/>
        <v>43948.3</v>
      </c>
      <c r="AH303" s="72"/>
      <c r="AI303" s="84">
        <f t="shared" si="869"/>
        <v>1757.8</v>
      </c>
      <c r="AJ303" s="84">
        <f t="shared" si="870"/>
        <v>704</v>
      </c>
      <c r="AK303" s="72"/>
      <c r="AL303" s="86">
        <f t="shared" ref="AL303:AM303" si="876">AI303-AN303</f>
        <v>1691.8</v>
      </c>
      <c r="AM303" s="86">
        <f t="shared" si="876"/>
        <v>506</v>
      </c>
      <c r="AN303" s="86">
        <f t="shared" si="872"/>
        <v>66</v>
      </c>
      <c r="AO303" s="86">
        <f t="shared" si="873"/>
        <v>198</v>
      </c>
      <c r="AP303" s="72"/>
      <c r="AQ303" s="84">
        <f t="shared" si="874"/>
        <v>4.945</v>
      </c>
      <c r="AR303" s="84">
        <f t="shared" si="875"/>
        <v>2197.8</v>
      </c>
      <c r="AS303" s="72"/>
      <c r="AT303" s="72"/>
      <c r="AU303" s="114"/>
    </row>
    <row r="304">
      <c r="A304" s="80">
        <v>10.0</v>
      </c>
      <c r="B304" s="81" t="s">
        <v>111</v>
      </c>
      <c r="C304" s="81">
        <v>200.0</v>
      </c>
      <c r="D304" s="80">
        <v>22.0</v>
      </c>
      <c r="E304" s="87">
        <f>E303*Calculation!$D$43*F304</f>
        <v>6.75</v>
      </c>
      <c r="F304" s="83">
        <f>A304-1</f>
        <v>9</v>
      </c>
      <c r="G304" s="83">
        <f t="shared" si="855"/>
        <v>148.5</v>
      </c>
      <c r="H304" s="84">
        <f t="shared" si="856"/>
        <v>1350</v>
      </c>
      <c r="I304" s="84">
        <f t="shared" si="857"/>
        <v>29700</v>
      </c>
      <c r="J304" s="84">
        <f t="shared" si="877"/>
        <v>141.075</v>
      </c>
      <c r="K304" s="84"/>
      <c r="L304" s="84"/>
      <c r="M304" s="84"/>
      <c r="N304" s="84"/>
      <c r="O304" s="84">
        <f t="shared" si="878"/>
        <v>14.85</v>
      </c>
      <c r="P304" s="84"/>
      <c r="Q304" s="84">
        <f t="shared" si="859"/>
        <v>10.395</v>
      </c>
      <c r="R304" s="84">
        <f t="shared" si="860"/>
        <v>14.85</v>
      </c>
      <c r="S304" s="84"/>
      <c r="T304" s="84"/>
      <c r="U304" s="85">
        <f t="shared" si="863"/>
        <v>0.1485</v>
      </c>
      <c r="V304" s="84">
        <f t="shared" si="864"/>
        <v>5.1975</v>
      </c>
      <c r="W304" s="84">
        <f t="shared" si="865"/>
        <v>34.8975</v>
      </c>
      <c r="X304" s="72"/>
      <c r="Y304" s="84">
        <f t="shared" si="879"/>
        <v>216.0675</v>
      </c>
      <c r="Z304" s="72"/>
      <c r="AA304" s="72"/>
      <c r="AB304" s="72"/>
      <c r="AC304" s="72"/>
      <c r="AD304" s="72"/>
      <c r="AE304" s="72"/>
      <c r="AF304" s="84">
        <f t="shared" si="867"/>
        <v>29700</v>
      </c>
      <c r="AG304" s="84">
        <f t="shared" si="868"/>
        <v>29665.1025</v>
      </c>
      <c r="AH304" s="72"/>
      <c r="AI304" s="84">
        <f t="shared" si="869"/>
        <v>1186.515</v>
      </c>
      <c r="AJ304" s="84">
        <f t="shared" si="870"/>
        <v>475.2</v>
      </c>
      <c r="AK304" s="72"/>
      <c r="AL304" s="86">
        <f t="shared" ref="AL304:AM304" si="880">AI304-AN304</f>
        <v>1141.965</v>
      </c>
      <c r="AM304" s="86">
        <f t="shared" si="880"/>
        <v>341.55</v>
      </c>
      <c r="AN304" s="86">
        <f t="shared" si="872"/>
        <v>44.55</v>
      </c>
      <c r="AO304" s="86">
        <f t="shared" si="873"/>
        <v>133.65</v>
      </c>
      <c r="AP304" s="72"/>
      <c r="AQ304" s="84">
        <f t="shared" si="874"/>
        <v>1.455</v>
      </c>
      <c r="AR304" s="84">
        <f t="shared" si="875"/>
        <v>1483.515</v>
      </c>
      <c r="AS304" s="72"/>
      <c r="AT304" s="72"/>
      <c r="AU304" s="114"/>
    </row>
    <row r="305">
      <c r="A305" s="80">
        <v>10.0</v>
      </c>
      <c r="B305" s="81" t="s">
        <v>112</v>
      </c>
      <c r="C305" s="81">
        <v>200.0</v>
      </c>
      <c r="D305" s="80">
        <v>22.0</v>
      </c>
      <c r="E305" s="87">
        <f>$E$13</f>
        <v>10</v>
      </c>
      <c r="F305" s="83"/>
      <c r="G305" s="83">
        <f t="shared" si="855"/>
        <v>220</v>
      </c>
      <c r="H305" s="84">
        <f t="shared" si="856"/>
        <v>2000</v>
      </c>
      <c r="I305" s="84">
        <f t="shared" si="857"/>
        <v>44000</v>
      </c>
      <c r="J305" s="84"/>
      <c r="K305" s="84">
        <f t="shared" ref="K305:K306" si="882">G305*$K$6</f>
        <v>165</v>
      </c>
      <c r="L305" s="84">
        <f>G305*$L$6</f>
        <v>330</v>
      </c>
      <c r="M305" s="84">
        <f>G305*$M$6</f>
        <v>33</v>
      </c>
      <c r="N305" s="84">
        <f>G305*$N$6</f>
        <v>404.8</v>
      </c>
      <c r="O305" s="84">
        <f t="shared" si="878"/>
        <v>22</v>
      </c>
      <c r="P305" s="84"/>
      <c r="Q305" s="84">
        <f t="shared" si="859"/>
        <v>15.4</v>
      </c>
      <c r="R305" s="84">
        <f t="shared" si="860"/>
        <v>22</v>
      </c>
      <c r="S305" s="84"/>
      <c r="T305" s="84"/>
      <c r="U305" s="85">
        <f t="shared" si="863"/>
        <v>0.22</v>
      </c>
      <c r="V305" s="84">
        <f t="shared" si="864"/>
        <v>7.7</v>
      </c>
      <c r="W305" s="84">
        <f t="shared" si="865"/>
        <v>51.7</v>
      </c>
      <c r="X305" s="72"/>
      <c r="Y305" s="84">
        <f t="shared" ref="Y305:Y306" si="883">K305+L305+M305+N305+O305+Q305+R305+W305</f>
        <v>1043.9</v>
      </c>
      <c r="Z305" s="72"/>
      <c r="AA305" s="72"/>
      <c r="AB305" s="72"/>
      <c r="AC305" s="72"/>
      <c r="AD305" s="72"/>
      <c r="AE305" s="72"/>
      <c r="AF305" s="84">
        <f t="shared" si="867"/>
        <v>44000</v>
      </c>
      <c r="AG305" s="84">
        <f t="shared" si="868"/>
        <v>43948.3</v>
      </c>
      <c r="AH305" s="72"/>
      <c r="AI305" s="84">
        <f t="shared" si="869"/>
        <v>1757.8</v>
      </c>
      <c r="AJ305" s="84">
        <f t="shared" si="870"/>
        <v>704</v>
      </c>
      <c r="AK305" s="72"/>
      <c r="AL305" s="86">
        <f t="shared" ref="AL305:AM305" si="881">AI305-AN305</f>
        <v>1691.8</v>
      </c>
      <c r="AM305" s="86">
        <f t="shared" si="881"/>
        <v>506</v>
      </c>
      <c r="AN305" s="86">
        <f t="shared" si="872"/>
        <v>66</v>
      </c>
      <c r="AO305" s="86">
        <f t="shared" si="873"/>
        <v>198</v>
      </c>
      <c r="AP305" s="72"/>
      <c r="AQ305" s="84">
        <f t="shared" si="874"/>
        <v>4.745</v>
      </c>
      <c r="AR305" s="84">
        <f t="shared" si="875"/>
        <v>2197.8</v>
      </c>
      <c r="AS305" s="72"/>
      <c r="AT305" s="72"/>
      <c r="AU305" s="114"/>
    </row>
    <row r="306">
      <c r="A306" s="80">
        <v>10.0</v>
      </c>
      <c r="B306" s="81" t="s">
        <v>113</v>
      </c>
      <c r="C306" s="81">
        <v>200.0</v>
      </c>
      <c r="D306" s="80">
        <v>22.0</v>
      </c>
      <c r="E306" s="87">
        <f>E305*Calculation!$D$43*F306</f>
        <v>6.75</v>
      </c>
      <c r="F306" s="83">
        <f>A306-1</f>
        <v>9</v>
      </c>
      <c r="G306" s="83">
        <f t="shared" si="855"/>
        <v>148.5</v>
      </c>
      <c r="H306" s="84">
        <f t="shared" si="856"/>
        <v>1350</v>
      </c>
      <c r="I306" s="84">
        <f t="shared" si="857"/>
        <v>29700</v>
      </c>
      <c r="J306" s="84"/>
      <c r="K306" s="84">
        <f t="shared" si="882"/>
        <v>111.375</v>
      </c>
      <c r="L306" s="84"/>
      <c r="M306" s="84"/>
      <c r="N306" s="84"/>
      <c r="O306" s="84">
        <f t="shared" si="878"/>
        <v>14.85</v>
      </c>
      <c r="P306" s="84"/>
      <c r="Q306" s="84">
        <f t="shared" si="859"/>
        <v>10.395</v>
      </c>
      <c r="R306" s="84">
        <f t="shared" si="860"/>
        <v>14.85</v>
      </c>
      <c r="S306" s="84"/>
      <c r="T306" s="84"/>
      <c r="U306" s="85">
        <f t="shared" si="863"/>
        <v>0.1485</v>
      </c>
      <c r="V306" s="84">
        <f t="shared" si="864"/>
        <v>5.1975</v>
      </c>
      <c r="W306" s="84">
        <f t="shared" si="865"/>
        <v>34.8975</v>
      </c>
      <c r="X306" s="72"/>
      <c r="Y306" s="84">
        <f t="shared" si="883"/>
        <v>186.3675</v>
      </c>
      <c r="Z306" s="72"/>
      <c r="AA306" s="72"/>
      <c r="AB306" s="72"/>
      <c r="AC306" s="72"/>
      <c r="AD306" s="72"/>
      <c r="AE306" s="72"/>
      <c r="AF306" s="84">
        <f t="shared" si="867"/>
        <v>29700</v>
      </c>
      <c r="AG306" s="84">
        <f t="shared" si="868"/>
        <v>29665.1025</v>
      </c>
      <c r="AH306" s="72"/>
      <c r="AI306" s="84">
        <f t="shared" si="869"/>
        <v>1186.515</v>
      </c>
      <c r="AJ306" s="84">
        <f t="shared" si="870"/>
        <v>475.2</v>
      </c>
      <c r="AK306" s="72"/>
      <c r="AL306" s="86">
        <f t="shared" ref="AL306:AM306" si="884">AI306-AN306</f>
        <v>1141.965</v>
      </c>
      <c r="AM306" s="86">
        <f t="shared" si="884"/>
        <v>341.55</v>
      </c>
      <c r="AN306" s="86">
        <f t="shared" si="872"/>
        <v>44.55</v>
      </c>
      <c r="AO306" s="86">
        <f t="shared" si="873"/>
        <v>133.65</v>
      </c>
      <c r="AP306" s="72"/>
      <c r="AQ306" s="84">
        <f t="shared" si="874"/>
        <v>1.255</v>
      </c>
      <c r="AR306" s="84">
        <f t="shared" si="875"/>
        <v>1483.515</v>
      </c>
      <c r="AS306" s="72"/>
      <c r="AT306" s="72"/>
      <c r="AU306" s="114"/>
    </row>
    <row r="307">
      <c r="A307" s="88"/>
      <c r="B307" s="89"/>
      <c r="C307" s="90"/>
      <c r="D307" s="91"/>
      <c r="E307" s="92"/>
      <c r="F307" s="92"/>
      <c r="G307" s="92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93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114"/>
    </row>
    <row r="308">
      <c r="A308" s="88"/>
      <c r="B308" s="79" t="s">
        <v>103</v>
      </c>
      <c r="C308" s="90"/>
      <c r="D308" s="91"/>
      <c r="E308" s="92"/>
      <c r="F308" s="92"/>
      <c r="G308" s="92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93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114"/>
    </row>
    <row r="309">
      <c r="A309" s="80">
        <v>10.0</v>
      </c>
      <c r="B309" s="81" t="s">
        <v>108</v>
      </c>
      <c r="C309" s="81">
        <v>500.0</v>
      </c>
      <c r="D309" s="80">
        <v>22.0</v>
      </c>
      <c r="E309" s="87">
        <f>$E$18</f>
        <v>5</v>
      </c>
      <c r="F309" s="83"/>
      <c r="G309" s="83">
        <f t="shared" ref="G309:G314" si="886">E309*D309</f>
        <v>110</v>
      </c>
      <c r="H309" s="84">
        <f t="shared" ref="H309:H314" si="887">E309*C309</f>
        <v>2500</v>
      </c>
      <c r="I309" s="84">
        <f t="shared" ref="I309:I314" si="888">H309*D309</f>
        <v>55000</v>
      </c>
      <c r="J309" s="84"/>
      <c r="K309" s="84"/>
      <c r="L309" s="84">
        <f>G309*$L$6</f>
        <v>165</v>
      </c>
      <c r="M309" s="84">
        <f>G309*$M$6</f>
        <v>16.5</v>
      </c>
      <c r="N309" s="84"/>
      <c r="O309" s="84"/>
      <c r="P309" s="84">
        <f t="shared" ref="P309:P310" si="889">G309*$P$6</f>
        <v>11</v>
      </c>
      <c r="Q309" s="84">
        <f t="shared" ref="Q309:Q314" si="890">G309*$Q$6</f>
        <v>7.7</v>
      </c>
      <c r="R309" s="84">
        <f t="shared" ref="R309:R314" si="891">G309*$R$6</f>
        <v>11</v>
      </c>
      <c r="S309" s="84">
        <f t="shared" ref="S309:S310" si="892">I309*$S$6</f>
        <v>687.5</v>
      </c>
      <c r="T309" s="84">
        <f t="shared" ref="T309:T310" si="893">G309*$T$6</f>
        <v>55</v>
      </c>
      <c r="U309" s="85">
        <f t="shared" ref="U309:U314" si="894">G309*$U$6</f>
        <v>0.11</v>
      </c>
      <c r="V309" s="84">
        <f t="shared" ref="V309:V314" si="895">U309*$V$6</f>
        <v>3.85</v>
      </c>
      <c r="W309" s="84">
        <f t="shared" ref="W309:W314" si="896">(U309*C309)+V309</f>
        <v>58.85</v>
      </c>
      <c r="X309" s="72"/>
      <c r="Y309" s="84">
        <f t="shared" ref="Y309:Y310" si="897">L309+M309+P309+Q309+R309+S309+T309+W309</f>
        <v>1012.55</v>
      </c>
      <c r="Z309" s="72"/>
      <c r="AA309" s="72"/>
      <c r="AB309" s="72"/>
      <c r="AC309" s="72"/>
      <c r="AD309" s="72"/>
      <c r="AE309" s="72"/>
      <c r="AF309" s="84">
        <f t="shared" ref="AF309:AF314" si="898">I309</f>
        <v>55000</v>
      </c>
      <c r="AG309" s="84">
        <f t="shared" ref="AG309:AG314" si="899">AF309-W309</f>
        <v>54941.15</v>
      </c>
      <c r="AH309" s="72"/>
      <c r="AI309" s="84">
        <f t="shared" ref="AI309:AI314" si="900">G309*$AI$6</f>
        <v>878.9</v>
      </c>
      <c r="AJ309" s="84">
        <f t="shared" ref="AJ309:AJ314" si="901">I309*$AJ$6</f>
        <v>880</v>
      </c>
      <c r="AK309" s="72"/>
      <c r="AL309" s="86">
        <f t="shared" ref="AL309:AM309" si="885">AI309-AN309</f>
        <v>845.9</v>
      </c>
      <c r="AM309" s="86">
        <f t="shared" si="885"/>
        <v>632.5</v>
      </c>
      <c r="AN309" s="86">
        <f t="shared" ref="AN309:AN314" si="903">G309*$AN$6</f>
        <v>33</v>
      </c>
      <c r="AO309" s="86">
        <f t="shared" ref="AO309:AO314" si="904">I309*$AO$6</f>
        <v>247.5</v>
      </c>
      <c r="AP309" s="72"/>
      <c r="AQ309" s="84">
        <f t="shared" ref="AQ309:AQ314" si="905">Y309/G309</f>
        <v>9.205</v>
      </c>
      <c r="AR309" s="84">
        <f t="shared" ref="AR309:AR314" si="906">AL309+AM309</f>
        <v>1478.4</v>
      </c>
      <c r="AS309" s="72"/>
      <c r="AT309" s="72"/>
      <c r="AU309" s="114"/>
    </row>
    <row r="310">
      <c r="A310" s="80">
        <v>10.0</v>
      </c>
      <c r="B310" s="81" t="s">
        <v>109</v>
      </c>
      <c r="C310" s="81">
        <v>500.0</v>
      </c>
      <c r="D310" s="80">
        <v>22.0</v>
      </c>
      <c r="E310" s="87">
        <f>E309*Calculation!$D$43*F310</f>
        <v>3.375</v>
      </c>
      <c r="F310" s="83">
        <f>A310-1</f>
        <v>9</v>
      </c>
      <c r="G310" s="83">
        <f t="shared" si="886"/>
        <v>74.25</v>
      </c>
      <c r="H310" s="84">
        <f t="shared" si="887"/>
        <v>1687.5</v>
      </c>
      <c r="I310" s="84">
        <f t="shared" si="888"/>
        <v>37125</v>
      </c>
      <c r="J310" s="84"/>
      <c r="K310" s="84"/>
      <c r="L310" s="84"/>
      <c r="M310" s="84"/>
      <c r="N310" s="84"/>
      <c r="O310" s="84"/>
      <c r="P310" s="84">
        <f t="shared" si="889"/>
        <v>7.425</v>
      </c>
      <c r="Q310" s="84">
        <f t="shared" si="890"/>
        <v>5.1975</v>
      </c>
      <c r="R310" s="84">
        <f t="shared" si="891"/>
        <v>7.425</v>
      </c>
      <c r="S310" s="84">
        <f t="shared" si="892"/>
        <v>464.0625</v>
      </c>
      <c r="T310" s="84">
        <f t="shared" si="893"/>
        <v>37.125</v>
      </c>
      <c r="U310" s="85">
        <f t="shared" si="894"/>
        <v>0.07425</v>
      </c>
      <c r="V310" s="84">
        <f t="shared" si="895"/>
        <v>2.59875</v>
      </c>
      <c r="W310" s="84">
        <f t="shared" si="896"/>
        <v>39.72375</v>
      </c>
      <c r="X310" s="72"/>
      <c r="Y310" s="84">
        <f t="shared" si="897"/>
        <v>560.95875</v>
      </c>
      <c r="Z310" s="72"/>
      <c r="AA310" s="72"/>
      <c r="AB310" s="72"/>
      <c r="AC310" s="72"/>
      <c r="AD310" s="72"/>
      <c r="AE310" s="72"/>
      <c r="AF310" s="84">
        <f t="shared" si="898"/>
        <v>37125</v>
      </c>
      <c r="AG310" s="84">
        <f t="shared" si="899"/>
        <v>37085.27625</v>
      </c>
      <c r="AH310" s="72"/>
      <c r="AI310" s="84">
        <f t="shared" si="900"/>
        <v>593.2575</v>
      </c>
      <c r="AJ310" s="84">
        <f t="shared" si="901"/>
        <v>594</v>
      </c>
      <c r="AK310" s="72"/>
      <c r="AL310" s="86">
        <f t="shared" ref="AL310:AM310" si="902">AI310-AN310</f>
        <v>570.9825</v>
      </c>
      <c r="AM310" s="86">
        <f t="shared" si="902"/>
        <v>426.9375</v>
      </c>
      <c r="AN310" s="86">
        <f t="shared" si="903"/>
        <v>22.275</v>
      </c>
      <c r="AO310" s="86">
        <f t="shared" si="904"/>
        <v>167.0625</v>
      </c>
      <c r="AP310" s="72"/>
      <c r="AQ310" s="84">
        <f t="shared" si="905"/>
        <v>7.555</v>
      </c>
      <c r="AR310" s="84">
        <f t="shared" si="906"/>
        <v>997.92</v>
      </c>
      <c r="AS310" s="72"/>
      <c r="AT310" s="72"/>
      <c r="AU310" s="114"/>
    </row>
    <row r="311">
      <c r="A311" s="80">
        <v>10.0</v>
      </c>
      <c r="B311" s="81" t="s">
        <v>110</v>
      </c>
      <c r="C311" s="81">
        <v>500.0</v>
      </c>
      <c r="D311" s="80">
        <v>22.0</v>
      </c>
      <c r="E311" s="87">
        <f>$E$18</f>
        <v>5</v>
      </c>
      <c r="F311" s="83"/>
      <c r="G311" s="83">
        <f t="shared" si="886"/>
        <v>110</v>
      </c>
      <c r="H311" s="84">
        <f t="shared" si="887"/>
        <v>2500</v>
      </c>
      <c r="I311" s="84">
        <f t="shared" si="888"/>
        <v>55000</v>
      </c>
      <c r="J311" s="84">
        <f t="shared" ref="J311:J312" si="908">G311*$J$6</f>
        <v>104.5</v>
      </c>
      <c r="K311" s="84"/>
      <c r="L311" s="84">
        <f>G311*$L$6</f>
        <v>165</v>
      </c>
      <c r="M311" s="84">
        <f>G311*$M$6</f>
        <v>16.5</v>
      </c>
      <c r="N311" s="84">
        <f>G311*$N$6</f>
        <v>202.4</v>
      </c>
      <c r="O311" s="84">
        <f t="shared" ref="O311:O314" si="909">G311*$O$6</f>
        <v>11</v>
      </c>
      <c r="P311" s="84"/>
      <c r="Q311" s="84">
        <f t="shared" si="890"/>
        <v>7.7</v>
      </c>
      <c r="R311" s="84">
        <f t="shared" si="891"/>
        <v>11</v>
      </c>
      <c r="S311" s="84"/>
      <c r="T311" s="84"/>
      <c r="U311" s="85">
        <f t="shared" si="894"/>
        <v>0.11</v>
      </c>
      <c r="V311" s="84">
        <f t="shared" si="895"/>
        <v>3.85</v>
      </c>
      <c r="W311" s="84">
        <f t="shared" si="896"/>
        <v>58.85</v>
      </c>
      <c r="X311" s="72"/>
      <c r="Y311" s="84">
        <f t="shared" ref="Y311:Y312" si="910">J311+L311+M311+N311+O311+Q311+R311+W311</f>
        <v>576.95</v>
      </c>
      <c r="Z311" s="72"/>
      <c r="AA311" s="72"/>
      <c r="AB311" s="72"/>
      <c r="AC311" s="72"/>
      <c r="AD311" s="72"/>
      <c r="AE311" s="72"/>
      <c r="AF311" s="84">
        <f t="shared" si="898"/>
        <v>55000</v>
      </c>
      <c r="AG311" s="84">
        <f t="shared" si="899"/>
        <v>54941.15</v>
      </c>
      <c r="AH311" s="72"/>
      <c r="AI311" s="84">
        <f t="shared" si="900"/>
        <v>878.9</v>
      </c>
      <c r="AJ311" s="84">
        <f t="shared" si="901"/>
        <v>880</v>
      </c>
      <c r="AK311" s="72"/>
      <c r="AL311" s="86">
        <f t="shared" ref="AL311:AM311" si="907">AI311-AN311</f>
        <v>845.9</v>
      </c>
      <c r="AM311" s="86">
        <f t="shared" si="907"/>
        <v>632.5</v>
      </c>
      <c r="AN311" s="86">
        <f t="shared" si="903"/>
        <v>33</v>
      </c>
      <c r="AO311" s="86">
        <f t="shared" si="904"/>
        <v>247.5</v>
      </c>
      <c r="AP311" s="72"/>
      <c r="AQ311" s="84">
        <f t="shared" si="905"/>
        <v>5.245</v>
      </c>
      <c r="AR311" s="84">
        <f t="shared" si="906"/>
        <v>1478.4</v>
      </c>
      <c r="AS311" s="72"/>
      <c r="AT311" s="72"/>
      <c r="AU311" s="114"/>
    </row>
    <row r="312">
      <c r="A312" s="80">
        <v>10.0</v>
      </c>
      <c r="B312" s="81" t="s">
        <v>111</v>
      </c>
      <c r="C312" s="81">
        <v>500.0</v>
      </c>
      <c r="D312" s="80">
        <v>22.0</v>
      </c>
      <c r="E312" s="87">
        <f>E311*Calculation!$D$43*F312</f>
        <v>3.375</v>
      </c>
      <c r="F312" s="83">
        <f>A312-1</f>
        <v>9</v>
      </c>
      <c r="G312" s="83">
        <f t="shared" si="886"/>
        <v>74.25</v>
      </c>
      <c r="H312" s="84">
        <f t="shared" si="887"/>
        <v>1687.5</v>
      </c>
      <c r="I312" s="84">
        <f t="shared" si="888"/>
        <v>37125</v>
      </c>
      <c r="J312" s="84">
        <f t="shared" si="908"/>
        <v>70.5375</v>
      </c>
      <c r="K312" s="84"/>
      <c r="L312" s="84"/>
      <c r="M312" s="84"/>
      <c r="N312" s="84"/>
      <c r="O312" s="84">
        <f t="shared" si="909"/>
        <v>7.425</v>
      </c>
      <c r="P312" s="84"/>
      <c r="Q312" s="84">
        <f t="shared" si="890"/>
        <v>5.1975</v>
      </c>
      <c r="R312" s="84">
        <f t="shared" si="891"/>
        <v>7.425</v>
      </c>
      <c r="S312" s="84"/>
      <c r="T312" s="84"/>
      <c r="U312" s="85">
        <f t="shared" si="894"/>
        <v>0.07425</v>
      </c>
      <c r="V312" s="84">
        <f t="shared" si="895"/>
        <v>2.59875</v>
      </c>
      <c r="W312" s="84">
        <f t="shared" si="896"/>
        <v>39.72375</v>
      </c>
      <c r="X312" s="72"/>
      <c r="Y312" s="84">
        <f t="shared" si="910"/>
        <v>130.30875</v>
      </c>
      <c r="Z312" s="72"/>
      <c r="AA312" s="72"/>
      <c r="AB312" s="72"/>
      <c r="AC312" s="72"/>
      <c r="AD312" s="72"/>
      <c r="AE312" s="72"/>
      <c r="AF312" s="84">
        <f t="shared" si="898"/>
        <v>37125</v>
      </c>
      <c r="AG312" s="84">
        <f t="shared" si="899"/>
        <v>37085.27625</v>
      </c>
      <c r="AH312" s="72"/>
      <c r="AI312" s="84">
        <f t="shared" si="900"/>
        <v>593.2575</v>
      </c>
      <c r="AJ312" s="84">
        <f t="shared" si="901"/>
        <v>594</v>
      </c>
      <c r="AK312" s="72"/>
      <c r="AL312" s="86">
        <f t="shared" ref="AL312:AM312" si="911">AI312-AN312</f>
        <v>570.9825</v>
      </c>
      <c r="AM312" s="86">
        <f t="shared" si="911"/>
        <v>426.9375</v>
      </c>
      <c r="AN312" s="86">
        <f t="shared" si="903"/>
        <v>22.275</v>
      </c>
      <c r="AO312" s="86">
        <f t="shared" si="904"/>
        <v>167.0625</v>
      </c>
      <c r="AP312" s="72"/>
      <c r="AQ312" s="84">
        <f t="shared" si="905"/>
        <v>1.755</v>
      </c>
      <c r="AR312" s="84">
        <f t="shared" si="906"/>
        <v>997.92</v>
      </c>
      <c r="AS312" s="72"/>
      <c r="AT312" s="72"/>
      <c r="AU312" s="114"/>
    </row>
    <row r="313">
      <c r="A313" s="80">
        <v>10.0</v>
      </c>
      <c r="B313" s="81" t="s">
        <v>112</v>
      </c>
      <c r="C313" s="81">
        <v>500.0</v>
      </c>
      <c r="D313" s="80">
        <v>22.0</v>
      </c>
      <c r="E313" s="87">
        <f>$E$18</f>
        <v>5</v>
      </c>
      <c r="F313" s="83"/>
      <c r="G313" s="83">
        <f t="shared" si="886"/>
        <v>110</v>
      </c>
      <c r="H313" s="84">
        <f t="shared" si="887"/>
        <v>2500</v>
      </c>
      <c r="I313" s="84">
        <f t="shared" si="888"/>
        <v>55000</v>
      </c>
      <c r="J313" s="84"/>
      <c r="K313" s="84">
        <f t="shared" ref="K313:K314" si="913">G313*$K$6</f>
        <v>82.5</v>
      </c>
      <c r="L313" s="84">
        <f>G313*$L$6</f>
        <v>165</v>
      </c>
      <c r="M313" s="84">
        <f>G313*$M$6</f>
        <v>16.5</v>
      </c>
      <c r="N313" s="84">
        <f>G313*$N$6</f>
        <v>202.4</v>
      </c>
      <c r="O313" s="84">
        <f t="shared" si="909"/>
        <v>11</v>
      </c>
      <c r="P313" s="84"/>
      <c r="Q313" s="84">
        <f t="shared" si="890"/>
        <v>7.7</v>
      </c>
      <c r="R313" s="84">
        <f t="shared" si="891"/>
        <v>11</v>
      </c>
      <c r="S313" s="84"/>
      <c r="T313" s="84"/>
      <c r="U313" s="85">
        <f t="shared" si="894"/>
        <v>0.11</v>
      </c>
      <c r="V313" s="84">
        <f t="shared" si="895"/>
        <v>3.85</v>
      </c>
      <c r="W313" s="84">
        <f t="shared" si="896"/>
        <v>58.85</v>
      </c>
      <c r="X313" s="72"/>
      <c r="Y313" s="84">
        <f t="shared" ref="Y313:Y314" si="914">K313+L313+M313+N313+O313+Q313+R313+W313</f>
        <v>554.95</v>
      </c>
      <c r="Z313" s="72"/>
      <c r="AA313" s="72"/>
      <c r="AB313" s="72"/>
      <c r="AC313" s="72"/>
      <c r="AD313" s="72"/>
      <c r="AE313" s="72"/>
      <c r="AF313" s="84">
        <f t="shared" si="898"/>
        <v>55000</v>
      </c>
      <c r="AG313" s="84">
        <f t="shared" si="899"/>
        <v>54941.15</v>
      </c>
      <c r="AH313" s="72"/>
      <c r="AI313" s="84">
        <f t="shared" si="900"/>
        <v>878.9</v>
      </c>
      <c r="AJ313" s="84">
        <f t="shared" si="901"/>
        <v>880</v>
      </c>
      <c r="AK313" s="72"/>
      <c r="AL313" s="86">
        <f t="shared" ref="AL313:AM313" si="912">AI313-AN313</f>
        <v>845.9</v>
      </c>
      <c r="AM313" s="86">
        <f t="shared" si="912"/>
        <v>632.5</v>
      </c>
      <c r="AN313" s="86">
        <f t="shared" si="903"/>
        <v>33</v>
      </c>
      <c r="AO313" s="86">
        <f t="shared" si="904"/>
        <v>247.5</v>
      </c>
      <c r="AP313" s="72"/>
      <c r="AQ313" s="84">
        <f t="shared" si="905"/>
        <v>5.045</v>
      </c>
      <c r="AR313" s="84">
        <f t="shared" si="906"/>
        <v>1478.4</v>
      </c>
      <c r="AS313" s="72"/>
      <c r="AT313" s="72"/>
      <c r="AU313" s="114"/>
    </row>
    <row r="314">
      <c r="A314" s="80">
        <v>10.0</v>
      </c>
      <c r="B314" s="81" t="s">
        <v>113</v>
      </c>
      <c r="C314" s="81">
        <v>500.0</v>
      </c>
      <c r="D314" s="80">
        <v>22.0</v>
      </c>
      <c r="E314" s="87">
        <f>E313*Calculation!$D$43*F314</f>
        <v>3.375</v>
      </c>
      <c r="F314" s="83">
        <f>A314-1</f>
        <v>9</v>
      </c>
      <c r="G314" s="83">
        <f t="shared" si="886"/>
        <v>74.25</v>
      </c>
      <c r="H314" s="84">
        <f t="shared" si="887"/>
        <v>1687.5</v>
      </c>
      <c r="I314" s="84">
        <f t="shared" si="888"/>
        <v>37125</v>
      </c>
      <c r="J314" s="84"/>
      <c r="K314" s="84">
        <f t="shared" si="913"/>
        <v>55.6875</v>
      </c>
      <c r="L314" s="84"/>
      <c r="M314" s="84"/>
      <c r="N314" s="84"/>
      <c r="O314" s="84">
        <f t="shared" si="909"/>
        <v>7.425</v>
      </c>
      <c r="P314" s="84"/>
      <c r="Q314" s="84">
        <f t="shared" si="890"/>
        <v>5.1975</v>
      </c>
      <c r="R314" s="84">
        <f t="shared" si="891"/>
        <v>7.425</v>
      </c>
      <c r="S314" s="84"/>
      <c r="T314" s="84"/>
      <c r="U314" s="85">
        <f t="shared" si="894"/>
        <v>0.07425</v>
      </c>
      <c r="V314" s="84">
        <f t="shared" si="895"/>
        <v>2.59875</v>
      </c>
      <c r="W314" s="84">
        <f t="shared" si="896"/>
        <v>39.72375</v>
      </c>
      <c r="X314" s="72"/>
      <c r="Y314" s="84">
        <f t="shared" si="914"/>
        <v>115.45875</v>
      </c>
      <c r="Z314" s="72"/>
      <c r="AA314" s="72"/>
      <c r="AB314" s="72"/>
      <c r="AC314" s="72"/>
      <c r="AD314" s="72"/>
      <c r="AE314" s="72"/>
      <c r="AF314" s="84">
        <f t="shared" si="898"/>
        <v>37125</v>
      </c>
      <c r="AG314" s="84">
        <f t="shared" si="899"/>
        <v>37085.27625</v>
      </c>
      <c r="AH314" s="72"/>
      <c r="AI314" s="84">
        <f t="shared" si="900"/>
        <v>593.2575</v>
      </c>
      <c r="AJ314" s="84">
        <f t="shared" si="901"/>
        <v>594</v>
      </c>
      <c r="AK314" s="72"/>
      <c r="AL314" s="86">
        <f t="shared" ref="AL314:AM314" si="915">AI314-AN314</f>
        <v>570.9825</v>
      </c>
      <c r="AM314" s="86">
        <f t="shared" si="915"/>
        <v>426.9375</v>
      </c>
      <c r="AN314" s="86">
        <f t="shared" si="903"/>
        <v>22.275</v>
      </c>
      <c r="AO314" s="86">
        <f t="shared" si="904"/>
        <v>167.0625</v>
      </c>
      <c r="AP314" s="72"/>
      <c r="AQ314" s="84">
        <f t="shared" si="905"/>
        <v>1.555</v>
      </c>
      <c r="AR314" s="84">
        <f t="shared" si="906"/>
        <v>997.92</v>
      </c>
      <c r="AS314" s="72"/>
      <c r="AT314" s="72"/>
      <c r="AU314" s="114"/>
    </row>
    <row r="315">
      <c r="A315" s="88"/>
      <c r="B315" s="89"/>
      <c r="C315" s="73"/>
      <c r="D315" s="106"/>
      <c r="E315" s="107"/>
      <c r="F315" s="76"/>
      <c r="G315" s="76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7"/>
      <c r="V315" s="72"/>
      <c r="W315" s="72"/>
      <c r="X315" s="72"/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  <c r="AL315" s="78"/>
      <c r="AM315" s="78"/>
      <c r="AN315" s="78"/>
      <c r="AO315" s="78"/>
      <c r="AP315" s="72"/>
      <c r="AQ315" s="72"/>
      <c r="AR315" s="72"/>
      <c r="AS315" s="72"/>
      <c r="AT315" s="72"/>
      <c r="AU315" s="114"/>
    </row>
    <row r="316">
      <c r="A316" s="88"/>
      <c r="B316" s="79" t="s">
        <v>104</v>
      </c>
      <c r="C316" s="73"/>
      <c r="D316" s="106"/>
      <c r="E316" s="107"/>
      <c r="F316" s="76"/>
      <c r="G316" s="76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7"/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8"/>
      <c r="AM316" s="78"/>
      <c r="AN316" s="78"/>
      <c r="AO316" s="78"/>
      <c r="AP316" s="72"/>
      <c r="AQ316" s="72"/>
      <c r="AR316" s="72"/>
      <c r="AS316" s="72"/>
      <c r="AT316" s="72"/>
      <c r="AU316" s="114"/>
    </row>
    <row r="317">
      <c r="A317" s="80">
        <v>10.0</v>
      </c>
      <c r="B317" s="81" t="s">
        <v>108</v>
      </c>
      <c r="C317" s="81">
        <v>1000.0</v>
      </c>
      <c r="D317" s="80">
        <v>22.0</v>
      </c>
      <c r="E317" s="87">
        <f>$E$23</f>
        <v>2</v>
      </c>
      <c r="F317" s="83"/>
      <c r="G317" s="83">
        <f t="shared" ref="G317:G322" si="917">E317*D317</f>
        <v>44</v>
      </c>
      <c r="H317" s="84">
        <f t="shared" ref="H317:H322" si="918">E317*C317</f>
        <v>2000</v>
      </c>
      <c r="I317" s="84">
        <f t="shared" ref="I317:I322" si="919">H317*D317</f>
        <v>44000</v>
      </c>
      <c r="J317" s="84"/>
      <c r="K317" s="84"/>
      <c r="L317" s="84">
        <f>G317*$L$6</f>
        <v>66</v>
      </c>
      <c r="M317" s="84">
        <f>G317*$M$6</f>
        <v>6.6</v>
      </c>
      <c r="N317" s="84"/>
      <c r="O317" s="84"/>
      <c r="P317" s="84">
        <f t="shared" ref="P317:P318" si="920">G317*$P$6</f>
        <v>4.4</v>
      </c>
      <c r="Q317" s="84">
        <f t="shared" ref="Q317:Q322" si="921">G317*$Q$6</f>
        <v>3.08</v>
      </c>
      <c r="R317" s="84">
        <f t="shared" ref="R317:R322" si="922">G317*$R$6</f>
        <v>4.4</v>
      </c>
      <c r="S317" s="84">
        <f t="shared" ref="S317:S318" si="923">I317*$S$6</f>
        <v>550</v>
      </c>
      <c r="T317" s="84">
        <f t="shared" ref="T317:T318" si="924">G317*$T$6</f>
        <v>22</v>
      </c>
      <c r="U317" s="85">
        <f t="shared" ref="U317:U322" si="925">G317*$U$6</f>
        <v>0.044</v>
      </c>
      <c r="V317" s="84">
        <f t="shared" ref="V317:V322" si="926">U317*$V$6</f>
        <v>1.54</v>
      </c>
      <c r="W317" s="84">
        <f t="shared" ref="W317:W322" si="927">(U317*C317)+V317</f>
        <v>45.54</v>
      </c>
      <c r="X317" s="72"/>
      <c r="Y317" s="84">
        <f t="shared" ref="Y317:Y318" si="928">L317+M317+P317+Q317+R317+S317+T317+W317</f>
        <v>702.02</v>
      </c>
      <c r="Z317" s="72"/>
      <c r="AA317" s="72"/>
      <c r="AB317" s="72"/>
      <c r="AC317" s="72"/>
      <c r="AD317" s="72"/>
      <c r="AE317" s="72"/>
      <c r="AF317" s="84">
        <f t="shared" ref="AF317:AF322" si="929">I317</f>
        <v>44000</v>
      </c>
      <c r="AG317" s="84">
        <f t="shared" ref="AG317:AG322" si="930">AF317-W317</f>
        <v>43954.46</v>
      </c>
      <c r="AH317" s="72"/>
      <c r="AI317" s="84">
        <f t="shared" ref="AI317:AI322" si="931">G317*$AI$6</f>
        <v>351.56</v>
      </c>
      <c r="AJ317" s="84">
        <f t="shared" ref="AJ317:AJ322" si="932">I317*$AJ$6</f>
        <v>704</v>
      </c>
      <c r="AK317" s="72"/>
      <c r="AL317" s="86">
        <f t="shared" ref="AL317:AM317" si="916">AI317-AN317</f>
        <v>338.36</v>
      </c>
      <c r="AM317" s="86">
        <f t="shared" si="916"/>
        <v>506</v>
      </c>
      <c r="AN317" s="86">
        <f t="shared" ref="AN317:AN322" si="934">G317*$AN$6</f>
        <v>13.2</v>
      </c>
      <c r="AO317" s="86">
        <f t="shared" ref="AO317:AO322" si="935">I317*$AO$6</f>
        <v>198</v>
      </c>
      <c r="AP317" s="72"/>
      <c r="AQ317" s="84">
        <f t="shared" ref="AQ317:AQ322" si="936">Y317/G317</f>
        <v>15.955</v>
      </c>
      <c r="AR317" s="84">
        <f t="shared" ref="AR317:AR322" si="937">AL317+AM317</f>
        <v>844.36</v>
      </c>
      <c r="AS317" s="72"/>
      <c r="AT317" s="72"/>
      <c r="AU317" s="114"/>
    </row>
    <row r="318">
      <c r="A318" s="80">
        <v>10.0</v>
      </c>
      <c r="B318" s="81" t="s">
        <v>109</v>
      </c>
      <c r="C318" s="81">
        <v>1000.0</v>
      </c>
      <c r="D318" s="80">
        <v>22.0</v>
      </c>
      <c r="E318" s="87">
        <f>E317*Calculation!$D$43*F318</f>
        <v>1.35</v>
      </c>
      <c r="F318" s="83">
        <f>A318-1</f>
        <v>9</v>
      </c>
      <c r="G318" s="83">
        <f t="shared" si="917"/>
        <v>29.7</v>
      </c>
      <c r="H318" s="84">
        <f t="shared" si="918"/>
        <v>1350</v>
      </c>
      <c r="I318" s="84">
        <f t="shared" si="919"/>
        <v>29700</v>
      </c>
      <c r="J318" s="84"/>
      <c r="K318" s="84"/>
      <c r="L318" s="84"/>
      <c r="M318" s="84"/>
      <c r="N318" s="84"/>
      <c r="O318" s="84"/>
      <c r="P318" s="84">
        <f t="shared" si="920"/>
        <v>2.97</v>
      </c>
      <c r="Q318" s="84">
        <f t="shared" si="921"/>
        <v>2.079</v>
      </c>
      <c r="R318" s="84">
        <f t="shared" si="922"/>
        <v>2.97</v>
      </c>
      <c r="S318" s="84">
        <f t="shared" si="923"/>
        <v>371.25</v>
      </c>
      <c r="T318" s="84">
        <f t="shared" si="924"/>
        <v>14.85</v>
      </c>
      <c r="U318" s="85">
        <f t="shared" si="925"/>
        <v>0.0297</v>
      </c>
      <c r="V318" s="84">
        <f t="shared" si="926"/>
        <v>1.0395</v>
      </c>
      <c r="W318" s="84">
        <f t="shared" si="927"/>
        <v>30.7395</v>
      </c>
      <c r="X318" s="72"/>
      <c r="Y318" s="84">
        <f t="shared" si="928"/>
        <v>424.8585</v>
      </c>
      <c r="Z318" s="72"/>
      <c r="AA318" s="72"/>
      <c r="AB318" s="72"/>
      <c r="AC318" s="72"/>
      <c r="AD318" s="72"/>
      <c r="AE318" s="72"/>
      <c r="AF318" s="84">
        <f t="shared" si="929"/>
        <v>29700</v>
      </c>
      <c r="AG318" s="84">
        <f t="shared" si="930"/>
        <v>29669.2605</v>
      </c>
      <c r="AH318" s="72"/>
      <c r="AI318" s="84">
        <f t="shared" si="931"/>
        <v>237.303</v>
      </c>
      <c r="AJ318" s="84">
        <f t="shared" si="932"/>
        <v>475.2</v>
      </c>
      <c r="AK318" s="72"/>
      <c r="AL318" s="86">
        <f t="shared" ref="AL318:AM318" si="933">AI318-AN318</f>
        <v>228.393</v>
      </c>
      <c r="AM318" s="86">
        <f t="shared" si="933"/>
        <v>341.55</v>
      </c>
      <c r="AN318" s="86">
        <f t="shared" si="934"/>
        <v>8.91</v>
      </c>
      <c r="AO318" s="86">
        <f t="shared" si="935"/>
        <v>133.65</v>
      </c>
      <c r="AP318" s="72"/>
      <c r="AQ318" s="84">
        <f t="shared" si="936"/>
        <v>14.305</v>
      </c>
      <c r="AR318" s="84">
        <f t="shared" si="937"/>
        <v>569.943</v>
      </c>
      <c r="AS318" s="72"/>
      <c r="AT318" s="72"/>
      <c r="AU318" s="114"/>
    </row>
    <row r="319">
      <c r="A319" s="80">
        <v>10.0</v>
      </c>
      <c r="B319" s="81" t="s">
        <v>110</v>
      </c>
      <c r="C319" s="81">
        <v>1000.0</v>
      </c>
      <c r="D319" s="80">
        <v>22.0</v>
      </c>
      <c r="E319" s="87">
        <f>$E$23</f>
        <v>2</v>
      </c>
      <c r="F319" s="83"/>
      <c r="G319" s="83">
        <f t="shared" si="917"/>
        <v>44</v>
      </c>
      <c r="H319" s="84">
        <f t="shared" si="918"/>
        <v>2000</v>
      </c>
      <c r="I319" s="84">
        <f t="shared" si="919"/>
        <v>44000</v>
      </c>
      <c r="J319" s="84">
        <f t="shared" ref="J319:J320" si="939">G319*$J$6</f>
        <v>41.8</v>
      </c>
      <c r="K319" s="84"/>
      <c r="L319" s="84">
        <f>G319*$L$6</f>
        <v>66</v>
      </c>
      <c r="M319" s="84">
        <f>G319*$M$6</f>
        <v>6.6</v>
      </c>
      <c r="N319" s="84">
        <f>G319*$N$6</f>
        <v>80.96</v>
      </c>
      <c r="O319" s="84">
        <f t="shared" ref="O319:O322" si="940">G319*$O$6</f>
        <v>4.4</v>
      </c>
      <c r="P319" s="84"/>
      <c r="Q319" s="84">
        <f t="shared" si="921"/>
        <v>3.08</v>
      </c>
      <c r="R319" s="84">
        <f t="shared" si="922"/>
        <v>4.4</v>
      </c>
      <c r="S319" s="84"/>
      <c r="T319" s="84"/>
      <c r="U319" s="85">
        <f t="shared" si="925"/>
        <v>0.044</v>
      </c>
      <c r="V319" s="84">
        <f t="shared" si="926"/>
        <v>1.54</v>
      </c>
      <c r="W319" s="84">
        <f t="shared" si="927"/>
        <v>45.54</v>
      </c>
      <c r="X319" s="72"/>
      <c r="Y319" s="84">
        <f t="shared" ref="Y319:Y320" si="941">J319+L319+M319+N319+O319+Q319+R319+W319</f>
        <v>252.78</v>
      </c>
      <c r="Z319" s="72"/>
      <c r="AA319" s="72"/>
      <c r="AB319" s="72"/>
      <c r="AC319" s="72"/>
      <c r="AD319" s="72"/>
      <c r="AE319" s="72"/>
      <c r="AF319" s="84">
        <f t="shared" si="929"/>
        <v>44000</v>
      </c>
      <c r="AG319" s="84">
        <f t="shared" si="930"/>
        <v>43954.46</v>
      </c>
      <c r="AH319" s="72"/>
      <c r="AI319" s="84">
        <f t="shared" si="931"/>
        <v>351.56</v>
      </c>
      <c r="AJ319" s="84">
        <f t="shared" si="932"/>
        <v>704</v>
      </c>
      <c r="AK319" s="72"/>
      <c r="AL319" s="86">
        <f t="shared" ref="AL319:AM319" si="938">AI319-AN319</f>
        <v>338.36</v>
      </c>
      <c r="AM319" s="86">
        <f t="shared" si="938"/>
        <v>506</v>
      </c>
      <c r="AN319" s="86">
        <f t="shared" si="934"/>
        <v>13.2</v>
      </c>
      <c r="AO319" s="86">
        <f t="shared" si="935"/>
        <v>198</v>
      </c>
      <c r="AP319" s="72"/>
      <c r="AQ319" s="84">
        <f t="shared" si="936"/>
        <v>5.745</v>
      </c>
      <c r="AR319" s="84">
        <f t="shared" si="937"/>
        <v>844.36</v>
      </c>
      <c r="AS319" s="72"/>
      <c r="AT319" s="72"/>
      <c r="AU319" s="114"/>
    </row>
    <row r="320">
      <c r="A320" s="80">
        <v>10.0</v>
      </c>
      <c r="B320" s="81" t="s">
        <v>111</v>
      </c>
      <c r="C320" s="81">
        <v>1000.0</v>
      </c>
      <c r="D320" s="80">
        <v>22.0</v>
      </c>
      <c r="E320" s="87">
        <f>E319*Calculation!$D$43*F320</f>
        <v>1.35</v>
      </c>
      <c r="F320" s="83">
        <f>A320-1</f>
        <v>9</v>
      </c>
      <c r="G320" s="83">
        <f t="shared" si="917"/>
        <v>29.7</v>
      </c>
      <c r="H320" s="84">
        <f t="shared" si="918"/>
        <v>1350</v>
      </c>
      <c r="I320" s="84">
        <f t="shared" si="919"/>
        <v>29700</v>
      </c>
      <c r="J320" s="84">
        <f t="shared" si="939"/>
        <v>28.215</v>
      </c>
      <c r="K320" s="84"/>
      <c r="L320" s="84"/>
      <c r="M320" s="84"/>
      <c r="N320" s="84"/>
      <c r="O320" s="84">
        <f t="shared" si="940"/>
        <v>2.97</v>
      </c>
      <c r="P320" s="84"/>
      <c r="Q320" s="84">
        <f t="shared" si="921"/>
        <v>2.079</v>
      </c>
      <c r="R320" s="84">
        <f t="shared" si="922"/>
        <v>2.97</v>
      </c>
      <c r="S320" s="84"/>
      <c r="T320" s="84"/>
      <c r="U320" s="85">
        <f t="shared" si="925"/>
        <v>0.0297</v>
      </c>
      <c r="V320" s="84">
        <f t="shared" si="926"/>
        <v>1.0395</v>
      </c>
      <c r="W320" s="84">
        <f t="shared" si="927"/>
        <v>30.7395</v>
      </c>
      <c r="X320" s="72"/>
      <c r="Y320" s="84">
        <f t="shared" si="941"/>
        <v>66.9735</v>
      </c>
      <c r="Z320" s="72"/>
      <c r="AA320" s="72"/>
      <c r="AB320" s="72"/>
      <c r="AC320" s="72"/>
      <c r="AD320" s="72"/>
      <c r="AE320" s="72"/>
      <c r="AF320" s="84">
        <f t="shared" si="929"/>
        <v>29700</v>
      </c>
      <c r="AG320" s="84">
        <f t="shared" si="930"/>
        <v>29669.2605</v>
      </c>
      <c r="AH320" s="72"/>
      <c r="AI320" s="84">
        <f t="shared" si="931"/>
        <v>237.303</v>
      </c>
      <c r="AJ320" s="84">
        <f t="shared" si="932"/>
        <v>475.2</v>
      </c>
      <c r="AK320" s="72"/>
      <c r="AL320" s="86">
        <f t="shared" ref="AL320:AM320" si="942">AI320-AN320</f>
        <v>228.393</v>
      </c>
      <c r="AM320" s="86">
        <f t="shared" si="942"/>
        <v>341.55</v>
      </c>
      <c r="AN320" s="86">
        <f t="shared" si="934"/>
        <v>8.91</v>
      </c>
      <c r="AO320" s="86">
        <f t="shared" si="935"/>
        <v>133.65</v>
      </c>
      <c r="AP320" s="72"/>
      <c r="AQ320" s="84">
        <f t="shared" si="936"/>
        <v>2.255</v>
      </c>
      <c r="AR320" s="84">
        <f t="shared" si="937"/>
        <v>569.943</v>
      </c>
      <c r="AS320" s="72"/>
      <c r="AT320" s="72"/>
      <c r="AU320" s="114"/>
    </row>
    <row r="321">
      <c r="A321" s="80">
        <v>10.0</v>
      </c>
      <c r="B321" s="81" t="s">
        <v>112</v>
      </c>
      <c r="C321" s="81">
        <v>1000.0</v>
      </c>
      <c r="D321" s="80">
        <v>22.0</v>
      </c>
      <c r="E321" s="87">
        <f>$E$23</f>
        <v>2</v>
      </c>
      <c r="F321" s="83"/>
      <c r="G321" s="83">
        <f t="shared" si="917"/>
        <v>44</v>
      </c>
      <c r="H321" s="84">
        <f t="shared" si="918"/>
        <v>2000</v>
      </c>
      <c r="I321" s="84">
        <f t="shared" si="919"/>
        <v>44000</v>
      </c>
      <c r="J321" s="84"/>
      <c r="K321" s="84">
        <f t="shared" ref="K321:K322" si="944">G321*$K$6</f>
        <v>33</v>
      </c>
      <c r="L321" s="84">
        <f>G321*$L$6</f>
        <v>66</v>
      </c>
      <c r="M321" s="84">
        <f>G321*$M$6</f>
        <v>6.6</v>
      </c>
      <c r="N321" s="84">
        <f>G321*$N$6</f>
        <v>80.96</v>
      </c>
      <c r="O321" s="84">
        <f t="shared" si="940"/>
        <v>4.4</v>
      </c>
      <c r="P321" s="84"/>
      <c r="Q321" s="84">
        <f t="shared" si="921"/>
        <v>3.08</v>
      </c>
      <c r="R321" s="84">
        <f t="shared" si="922"/>
        <v>4.4</v>
      </c>
      <c r="S321" s="84"/>
      <c r="T321" s="84"/>
      <c r="U321" s="85">
        <f t="shared" si="925"/>
        <v>0.044</v>
      </c>
      <c r="V321" s="84">
        <f t="shared" si="926"/>
        <v>1.54</v>
      </c>
      <c r="W321" s="84">
        <f t="shared" si="927"/>
        <v>45.54</v>
      </c>
      <c r="X321" s="72"/>
      <c r="Y321" s="84">
        <f t="shared" ref="Y321:Y322" si="945">K321+L321+M321+N321+O321+Q321+R321+W321</f>
        <v>243.98</v>
      </c>
      <c r="Z321" s="72"/>
      <c r="AA321" s="72"/>
      <c r="AB321" s="72"/>
      <c r="AC321" s="72"/>
      <c r="AD321" s="72"/>
      <c r="AE321" s="72"/>
      <c r="AF321" s="84">
        <f t="shared" si="929"/>
        <v>44000</v>
      </c>
      <c r="AG321" s="84">
        <f t="shared" si="930"/>
        <v>43954.46</v>
      </c>
      <c r="AH321" s="72"/>
      <c r="AI321" s="84">
        <f t="shared" si="931"/>
        <v>351.56</v>
      </c>
      <c r="AJ321" s="84">
        <f t="shared" si="932"/>
        <v>704</v>
      </c>
      <c r="AK321" s="72"/>
      <c r="AL321" s="86">
        <f t="shared" ref="AL321:AM321" si="943">AI321-AN321</f>
        <v>338.36</v>
      </c>
      <c r="AM321" s="86">
        <f t="shared" si="943"/>
        <v>506</v>
      </c>
      <c r="AN321" s="86">
        <f t="shared" si="934"/>
        <v>13.2</v>
      </c>
      <c r="AO321" s="86">
        <f t="shared" si="935"/>
        <v>198</v>
      </c>
      <c r="AP321" s="72"/>
      <c r="AQ321" s="84">
        <f t="shared" si="936"/>
        <v>5.545</v>
      </c>
      <c r="AR321" s="84">
        <f t="shared" si="937"/>
        <v>844.36</v>
      </c>
      <c r="AS321" s="72"/>
      <c r="AT321" s="72"/>
      <c r="AU321" s="114"/>
    </row>
    <row r="322">
      <c r="A322" s="80">
        <v>10.0</v>
      </c>
      <c r="B322" s="81" t="s">
        <v>113</v>
      </c>
      <c r="C322" s="81">
        <v>1000.0</v>
      </c>
      <c r="D322" s="80">
        <v>22.0</v>
      </c>
      <c r="E322" s="87">
        <f>E321*Calculation!$D$43*F322</f>
        <v>1.35</v>
      </c>
      <c r="F322" s="83">
        <f>A322-1</f>
        <v>9</v>
      </c>
      <c r="G322" s="83">
        <f t="shared" si="917"/>
        <v>29.7</v>
      </c>
      <c r="H322" s="84">
        <f t="shared" si="918"/>
        <v>1350</v>
      </c>
      <c r="I322" s="84">
        <f t="shared" si="919"/>
        <v>29700</v>
      </c>
      <c r="J322" s="84"/>
      <c r="K322" s="84">
        <f t="shared" si="944"/>
        <v>22.275</v>
      </c>
      <c r="L322" s="84"/>
      <c r="M322" s="84"/>
      <c r="N322" s="84"/>
      <c r="O322" s="84">
        <f t="shared" si="940"/>
        <v>2.97</v>
      </c>
      <c r="P322" s="84"/>
      <c r="Q322" s="84">
        <f t="shared" si="921"/>
        <v>2.079</v>
      </c>
      <c r="R322" s="84">
        <f t="shared" si="922"/>
        <v>2.97</v>
      </c>
      <c r="S322" s="84"/>
      <c r="T322" s="84"/>
      <c r="U322" s="85">
        <f t="shared" si="925"/>
        <v>0.0297</v>
      </c>
      <c r="V322" s="84">
        <f t="shared" si="926"/>
        <v>1.0395</v>
      </c>
      <c r="W322" s="84">
        <f t="shared" si="927"/>
        <v>30.7395</v>
      </c>
      <c r="X322" s="72"/>
      <c r="Y322" s="84">
        <f t="shared" si="945"/>
        <v>61.0335</v>
      </c>
      <c r="Z322" s="72"/>
      <c r="AA322" s="72"/>
      <c r="AB322" s="72"/>
      <c r="AC322" s="72"/>
      <c r="AD322" s="72"/>
      <c r="AE322" s="72"/>
      <c r="AF322" s="84">
        <f t="shared" si="929"/>
        <v>29700</v>
      </c>
      <c r="AG322" s="84">
        <f t="shared" si="930"/>
        <v>29669.2605</v>
      </c>
      <c r="AH322" s="72"/>
      <c r="AI322" s="84">
        <f t="shared" si="931"/>
        <v>237.303</v>
      </c>
      <c r="AJ322" s="84">
        <f t="shared" si="932"/>
        <v>475.2</v>
      </c>
      <c r="AK322" s="72"/>
      <c r="AL322" s="86">
        <f t="shared" ref="AL322:AM322" si="946">AI322-AN322</f>
        <v>228.393</v>
      </c>
      <c r="AM322" s="86">
        <f t="shared" si="946"/>
        <v>341.55</v>
      </c>
      <c r="AN322" s="86">
        <f t="shared" si="934"/>
        <v>8.91</v>
      </c>
      <c r="AO322" s="86">
        <f t="shared" si="935"/>
        <v>133.65</v>
      </c>
      <c r="AP322" s="72"/>
      <c r="AQ322" s="84">
        <f t="shared" si="936"/>
        <v>2.055</v>
      </c>
      <c r="AR322" s="84">
        <f t="shared" si="937"/>
        <v>569.943</v>
      </c>
      <c r="AS322" s="72"/>
      <c r="AT322" s="72"/>
      <c r="AU322" s="114"/>
    </row>
    <row r="323">
      <c r="A323" s="88"/>
      <c r="B323" s="89"/>
      <c r="C323" s="73"/>
      <c r="D323" s="106"/>
      <c r="E323" s="107"/>
      <c r="F323" s="76"/>
      <c r="G323" s="76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7"/>
      <c r="V323" s="72"/>
      <c r="W323" s="72"/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8"/>
      <c r="AM323" s="78"/>
      <c r="AN323" s="78"/>
      <c r="AO323" s="78"/>
      <c r="AP323" s="72"/>
      <c r="AQ323" s="72"/>
      <c r="AR323" s="72"/>
      <c r="AS323" s="72"/>
      <c r="AT323" s="72"/>
      <c r="AU323" s="114"/>
    </row>
    <row r="324">
      <c r="A324" s="88"/>
      <c r="B324" s="108" t="s">
        <v>105</v>
      </c>
      <c r="C324" s="73"/>
      <c r="D324" s="106"/>
      <c r="E324" s="107"/>
      <c r="F324" s="76"/>
      <c r="G324" s="76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7"/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8"/>
      <c r="AM324" s="78"/>
      <c r="AN324" s="78"/>
      <c r="AO324" s="78"/>
      <c r="AP324" s="72"/>
      <c r="AQ324" s="72"/>
      <c r="AR324" s="72"/>
      <c r="AS324" s="72"/>
      <c r="AT324" s="72"/>
      <c r="AU324" s="114"/>
    </row>
    <row r="325">
      <c r="A325" s="88"/>
      <c r="B325" s="108" t="s">
        <v>106</v>
      </c>
      <c r="C325" s="73"/>
      <c r="D325" s="106"/>
      <c r="E325" s="107"/>
      <c r="F325" s="76"/>
      <c r="G325" s="76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7"/>
      <c r="V325" s="72"/>
      <c r="W325" s="72"/>
      <c r="X325" s="72"/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  <c r="AL325" s="78"/>
      <c r="AM325" s="78"/>
      <c r="AN325" s="78"/>
      <c r="AO325" s="78"/>
      <c r="AP325" s="72"/>
      <c r="AQ325" s="72"/>
      <c r="AR325" s="72"/>
      <c r="AS325" s="72"/>
      <c r="AT325" s="72"/>
      <c r="AU325" s="114"/>
    </row>
    <row r="326">
      <c r="A326" s="88"/>
      <c r="B326" s="108" t="s">
        <v>107</v>
      </c>
      <c r="C326" s="73"/>
      <c r="D326" s="106"/>
      <c r="E326" s="107"/>
      <c r="F326" s="76"/>
      <c r="G326" s="76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7"/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8"/>
      <c r="AM326" s="78"/>
      <c r="AN326" s="78"/>
      <c r="AO326" s="78"/>
      <c r="AP326" s="72"/>
      <c r="AQ326" s="72"/>
      <c r="AR326" s="72"/>
      <c r="AS326" s="72"/>
      <c r="AT326" s="72"/>
      <c r="AU326" s="114"/>
    </row>
    <row r="327">
      <c r="A327" s="88"/>
      <c r="B327" s="108"/>
      <c r="C327" s="73"/>
      <c r="D327" s="106"/>
      <c r="E327" s="107"/>
      <c r="F327" s="76"/>
      <c r="G327" s="76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7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8"/>
      <c r="AM327" s="78"/>
      <c r="AN327" s="78"/>
      <c r="AO327" s="78"/>
      <c r="AP327" s="72"/>
      <c r="AQ327" s="72"/>
      <c r="AR327" s="72"/>
      <c r="AS327" s="72"/>
      <c r="AT327" s="72"/>
      <c r="AU327" s="114"/>
    </row>
    <row r="328">
      <c r="A328" s="88"/>
      <c r="B328" s="109" t="s">
        <v>42</v>
      </c>
      <c r="C328" s="73"/>
      <c r="D328" s="106"/>
      <c r="E328" s="107"/>
      <c r="F328" s="120"/>
      <c r="G328" s="121">
        <f t="shared" ref="G328:W328" si="947">SUM(G301:G322)</f>
        <v>1879.35</v>
      </c>
      <c r="H328" s="84">
        <f t="shared" si="947"/>
        <v>32662.5</v>
      </c>
      <c r="I328" s="84">
        <f t="shared" si="947"/>
        <v>718575</v>
      </c>
      <c r="J328" s="84">
        <f t="shared" si="947"/>
        <v>595.1275</v>
      </c>
      <c r="K328" s="84">
        <f t="shared" si="947"/>
        <v>469.8375</v>
      </c>
      <c r="L328" s="84">
        <f t="shared" si="947"/>
        <v>1683</v>
      </c>
      <c r="M328" s="84">
        <f t="shared" si="947"/>
        <v>168.3</v>
      </c>
      <c r="N328" s="84">
        <f t="shared" si="947"/>
        <v>1376.32</v>
      </c>
      <c r="O328" s="84">
        <f t="shared" si="947"/>
        <v>125.29</v>
      </c>
      <c r="P328" s="84">
        <f t="shared" si="947"/>
        <v>62.645</v>
      </c>
      <c r="Q328" s="84">
        <f t="shared" si="947"/>
        <v>131.5545</v>
      </c>
      <c r="R328" s="84">
        <f t="shared" si="947"/>
        <v>187.935</v>
      </c>
      <c r="S328" s="84">
        <f t="shared" si="947"/>
        <v>2994.0625</v>
      </c>
      <c r="T328" s="84">
        <f t="shared" si="947"/>
        <v>313.225</v>
      </c>
      <c r="U328" s="84">
        <f t="shared" si="947"/>
        <v>1.87935</v>
      </c>
      <c r="V328" s="84">
        <f t="shared" si="947"/>
        <v>65.77725</v>
      </c>
      <c r="W328" s="84">
        <f t="shared" si="947"/>
        <v>784.35225</v>
      </c>
      <c r="X328" s="72"/>
      <c r="Y328" s="84">
        <f>SUM(Y301:Y322)</f>
        <v>8891.64925</v>
      </c>
      <c r="Z328" s="110">
        <f>$Z$6*$Z$7</f>
        <v>220</v>
      </c>
      <c r="AA328" s="110">
        <f>$AA$6*$AA$7</f>
        <v>60</v>
      </c>
      <c r="AB328" s="72"/>
      <c r="AC328" s="110">
        <f>AA328+Z328+Y328</f>
        <v>9171.64925</v>
      </c>
      <c r="AD328" s="84">
        <f>$AD$6</f>
        <v>2550</v>
      </c>
      <c r="AE328" s="110">
        <f>AD328+AC328</f>
        <v>11721.64925</v>
      </c>
      <c r="AF328" s="110">
        <f t="shared" ref="AF328:AG328" si="948">SUM(AF301:AF321)</f>
        <v>688875</v>
      </c>
      <c r="AG328" s="110">
        <f t="shared" si="948"/>
        <v>688121.3873</v>
      </c>
      <c r="AH328" s="72"/>
      <c r="AI328" s="110">
        <f t="shared" ref="AI328:AJ328" si="949">SUM(AI301:AI321)</f>
        <v>14778.7035</v>
      </c>
      <c r="AJ328" s="110">
        <f t="shared" si="949"/>
        <v>11022</v>
      </c>
      <c r="AK328" s="72"/>
      <c r="AL328" s="86">
        <f t="shared" ref="AL328:AO328" si="950">SUM(AL301:AL321)</f>
        <v>14223.8085</v>
      </c>
      <c r="AM328" s="86">
        <f t="shared" si="950"/>
        <v>7922.0625</v>
      </c>
      <c r="AN328" s="86">
        <f t="shared" si="950"/>
        <v>554.895</v>
      </c>
      <c r="AO328" s="86">
        <f t="shared" si="950"/>
        <v>3099.9375</v>
      </c>
      <c r="AP328" s="72"/>
      <c r="AQ328" s="72"/>
      <c r="AR328" s="86">
        <f>SUM(AR301:AR321)</f>
        <v>22145.871</v>
      </c>
      <c r="AS328" s="86">
        <f>AR328-AE328</f>
        <v>10424.22175</v>
      </c>
      <c r="AT328" s="78"/>
      <c r="AU328" s="114"/>
    </row>
    <row r="329">
      <c r="A329" s="88"/>
      <c r="B329" s="89"/>
      <c r="C329" s="73"/>
      <c r="D329" s="106"/>
      <c r="E329" s="107"/>
      <c r="F329" s="76"/>
      <c r="G329" s="76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7"/>
      <c r="V329" s="72"/>
      <c r="W329" s="72"/>
      <c r="X329" s="72"/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2"/>
      <c r="AJ329" s="72"/>
      <c r="AK329" s="72"/>
      <c r="AL329" s="78"/>
      <c r="AM329" s="78"/>
      <c r="AN329" s="78"/>
      <c r="AO329" s="78"/>
      <c r="AP329" s="72"/>
      <c r="AQ329" s="72"/>
      <c r="AR329" s="72"/>
      <c r="AS329" s="72"/>
      <c r="AT329" s="72"/>
      <c r="AU329" s="114"/>
    </row>
    <row r="330">
      <c r="A330" s="114"/>
      <c r="B330" s="114"/>
      <c r="C330" s="114"/>
      <c r="D330" s="114"/>
      <c r="E330" s="115"/>
      <c r="F330" s="115"/>
      <c r="G330" s="115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6"/>
      <c r="V330" s="114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14"/>
      <c r="AH330" s="114"/>
      <c r="AI330" s="114"/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</row>
    <row r="331">
      <c r="A331" s="114"/>
      <c r="B331" s="114"/>
      <c r="C331" s="114"/>
      <c r="D331" s="114"/>
      <c r="E331" s="115"/>
      <c r="F331" s="115"/>
      <c r="G331" s="115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6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/>
      <c r="AJ331" s="114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</row>
    <row r="332">
      <c r="A332" s="117"/>
      <c r="B332" s="117"/>
      <c r="C332" s="117"/>
      <c r="D332" s="117"/>
      <c r="E332" s="118"/>
      <c r="F332" s="118"/>
      <c r="G332" s="118"/>
      <c r="H332" s="117"/>
      <c r="I332" s="117"/>
      <c r="J332" s="117"/>
      <c r="K332" s="117"/>
      <c r="L332" s="117"/>
      <c r="M332" s="117"/>
      <c r="N332" s="117"/>
      <c r="O332" s="117"/>
      <c r="P332" s="117"/>
      <c r="Q332" s="117"/>
      <c r="R332" s="117"/>
      <c r="S332" s="117"/>
      <c r="T332" s="117"/>
      <c r="U332" s="119"/>
      <c r="V332" s="117"/>
      <c r="W332" s="117"/>
      <c r="X332" s="117"/>
      <c r="Y332" s="117"/>
      <c r="Z332" s="117"/>
      <c r="AA332" s="117"/>
      <c r="AB332" s="117"/>
      <c r="AC332" s="117"/>
      <c r="AD332" s="117"/>
      <c r="AE332" s="117"/>
      <c r="AF332" s="117"/>
      <c r="AG332" s="117"/>
      <c r="AH332" s="117"/>
      <c r="AI332" s="117"/>
      <c r="AJ332" s="117"/>
      <c r="AK332" s="117"/>
      <c r="AL332" s="117"/>
      <c r="AM332" s="117"/>
      <c r="AN332" s="117"/>
      <c r="AO332" s="117"/>
      <c r="AP332" s="117"/>
      <c r="AQ332" s="117"/>
      <c r="AR332" s="117"/>
      <c r="AS332" s="117"/>
      <c r="AT332" s="117"/>
      <c r="AU332" s="66"/>
    </row>
    <row r="333">
      <c r="A333" s="72"/>
      <c r="B333" s="79" t="s">
        <v>99</v>
      </c>
      <c r="C333" s="73"/>
      <c r="D333" s="74"/>
      <c r="E333" s="75"/>
      <c r="F333" s="76"/>
      <c r="G333" s="76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7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8"/>
      <c r="AM333" s="78"/>
      <c r="AN333" s="78"/>
      <c r="AO333" s="78"/>
      <c r="AP333" s="72"/>
      <c r="AQ333" s="72"/>
      <c r="AR333" s="72"/>
      <c r="AS333" s="72"/>
      <c r="AT333" s="72"/>
      <c r="AU333" s="66"/>
    </row>
    <row r="334">
      <c r="A334" s="80">
        <v>11.0</v>
      </c>
      <c r="B334" s="81" t="s">
        <v>108</v>
      </c>
      <c r="C334" s="81">
        <v>200.0</v>
      </c>
      <c r="D334" s="80">
        <v>22.0</v>
      </c>
      <c r="E334" s="87">
        <f>$E$13</f>
        <v>10</v>
      </c>
      <c r="F334" s="83"/>
      <c r="G334" s="83">
        <f t="shared" ref="G334:G339" si="952">E334*D334</f>
        <v>220</v>
      </c>
      <c r="H334" s="84">
        <f t="shared" ref="H334:H339" si="953">E334*C334</f>
        <v>2000</v>
      </c>
      <c r="I334" s="84">
        <f t="shared" ref="I334:I339" si="954">H334*D334</f>
        <v>44000</v>
      </c>
      <c r="J334" s="84"/>
      <c r="K334" s="84"/>
      <c r="L334" s="84">
        <f>G334*$L$6</f>
        <v>330</v>
      </c>
      <c r="M334" s="84">
        <f>G334*$M$6</f>
        <v>33</v>
      </c>
      <c r="N334" s="84"/>
      <c r="O334" s="84"/>
      <c r="P334" s="84">
        <f t="shared" ref="P334:P335" si="955">G334*$P$6</f>
        <v>22</v>
      </c>
      <c r="Q334" s="84">
        <f t="shared" ref="Q334:Q339" si="956">G334*$Q$6</f>
        <v>15.4</v>
      </c>
      <c r="R334" s="84">
        <f t="shared" ref="R334:R339" si="957">G334*$R$6</f>
        <v>22</v>
      </c>
      <c r="S334" s="84">
        <f t="shared" ref="S334:S335" si="958">I334*$S$6</f>
        <v>550</v>
      </c>
      <c r="T334" s="84">
        <f t="shared" ref="T334:T335" si="959">G334*$T$6</f>
        <v>110</v>
      </c>
      <c r="U334" s="85">
        <f t="shared" ref="U334:U339" si="960">G334*$U$6</f>
        <v>0.22</v>
      </c>
      <c r="V334" s="84">
        <f t="shared" ref="V334:V339" si="961">U334*$V$6</f>
        <v>7.7</v>
      </c>
      <c r="W334" s="84">
        <f t="shared" ref="W334:W339" si="962">(U334*C334)+V334</f>
        <v>51.7</v>
      </c>
      <c r="X334" s="72"/>
      <c r="Y334" s="84">
        <f t="shared" ref="Y334:Y335" si="963">L334+M334+P334+Q334+R334+S334+T334+W334</f>
        <v>1134.1</v>
      </c>
      <c r="Z334" s="72"/>
      <c r="AA334" s="72"/>
      <c r="AB334" s="72"/>
      <c r="AC334" s="72"/>
      <c r="AD334" s="72"/>
      <c r="AE334" s="72"/>
      <c r="AF334" s="84">
        <f t="shared" ref="AF334:AF339" si="964">I334</f>
        <v>44000</v>
      </c>
      <c r="AG334" s="84">
        <f t="shared" ref="AG334:AG339" si="965">AF334-W334</f>
        <v>43948.3</v>
      </c>
      <c r="AH334" s="72"/>
      <c r="AI334" s="84">
        <f t="shared" ref="AI334:AI339" si="966">G334*$AI$6</f>
        <v>1757.8</v>
      </c>
      <c r="AJ334" s="84">
        <f t="shared" ref="AJ334:AJ339" si="967">I334*$AJ$6</f>
        <v>704</v>
      </c>
      <c r="AK334" s="72"/>
      <c r="AL334" s="86">
        <f t="shared" ref="AL334:AM334" si="951">AI334-AN334</f>
        <v>1691.8</v>
      </c>
      <c r="AM334" s="86">
        <f t="shared" si="951"/>
        <v>506</v>
      </c>
      <c r="AN334" s="86">
        <f t="shared" ref="AN334:AN339" si="969">G334*$AN$6</f>
        <v>66</v>
      </c>
      <c r="AO334" s="86">
        <f t="shared" ref="AO334:AO339" si="970">I334*$AO$6</f>
        <v>198</v>
      </c>
      <c r="AP334" s="72"/>
      <c r="AQ334" s="84">
        <f t="shared" ref="AQ334:AQ339" si="971">Y334/G334</f>
        <v>5.155</v>
      </c>
      <c r="AR334" s="84">
        <f t="shared" ref="AR334:AR339" si="972">AL334+AM334</f>
        <v>2197.8</v>
      </c>
      <c r="AS334" s="72"/>
      <c r="AT334" s="72"/>
      <c r="AU334" s="114"/>
    </row>
    <row r="335">
      <c r="A335" s="80">
        <v>11.0</v>
      </c>
      <c r="B335" s="81" t="s">
        <v>109</v>
      </c>
      <c r="C335" s="81">
        <v>200.0</v>
      </c>
      <c r="D335" s="80">
        <v>22.0</v>
      </c>
      <c r="E335" s="87">
        <f>E334*Calculation!$D$43*F335</f>
        <v>7.5</v>
      </c>
      <c r="F335" s="83">
        <f>A335-1</f>
        <v>10</v>
      </c>
      <c r="G335" s="83">
        <f t="shared" si="952"/>
        <v>165</v>
      </c>
      <c r="H335" s="84">
        <f t="shared" si="953"/>
        <v>1500</v>
      </c>
      <c r="I335" s="84">
        <f t="shared" si="954"/>
        <v>33000</v>
      </c>
      <c r="J335" s="84"/>
      <c r="K335" s="84"/>
      <c r="L335" s="84"/>
      <c r="M335" s="84"/>
      <c r="N335" s="84"/>
      <c r="O335" s="84"/>
      <c r="P335" s="84">
        <f t="shared" si="955"/>
        <v>16.5</v>
      </c>
      <c r="Q335" s="84">
        <f t="shared" si="956"/>
        <v>11.55</v>
      </c>
      <c r="R335" s="84">
        <f t="shared" si="957"/>
        <v>16.5</v>
      </c>
      <c r="S335" s="84">
        <f t="shared" si="958"/>
        <v>412.5</v>
      </c>
      <c r="T335" s="84">
        <f t="shared" si="959"/>
        <v>82.5</v>
      </c>
      <c r="U335" s="85">
        <f t="shared" si="960"/>
        <v>0.165</v>
      </c>
      <c r="V335" s="84">
        <f t="shared" si="961"/>
        <v>5.775</v>
      </c>
      <c r="W335" s="84">
        <f t="shared" si="962"/>
        <v>38.775</v>
      </c>
      <c r="X335" s="72"/>
      <c r="Y335" s="84">
        <f t="shared" si="963"/>
        <v>578.325</v>
      </c>
      <c r="Z335" s="72"/>
      <c r="AA335" s="72"/>
      <c r="AB335" s="72"/>
      <c r="AC335" s="72"/>
      <c r="AD335" s="72"/>
      <c r="AE335" s="72"/>
      <c r="AF335" s="84">
        <f t="shared" si="964"/>
        <v>33000</v>
      </c>
      <c r="AG335" s="84">
        <f t="shared" si="965"/>
        <v>32961.225</v>
      </c>
      <c r="AH335" s="72"/>
      <c r="AI335" s="84">
        <f t="shared" si="966"/>
        <v>1318.35</v>
      </c>
      <c r="AJ335" s="84">
        <f t="shared" si="967"/>
        <v>528</v>
      </c>
      <c r="AK335" s="72"/>
      <c r="AL335" s="86">
        <f t="shared" ref="AL335:AM335" si="968">AI335-AN335</f>
        <v>1268.85</v>
      </c>
      <c r="AM335" s="86">
        <f t="shared" si="968"/>
        <v>379.5</v>
      </c>
      <c r="AN335" s="86">
        <f t="shared" si="969"/>
        <v>49.5</v>
      </c>
      <c r="AO335" s="86">
        <f t="shared" si="970"/>
        <v>148.5</v>
      </c>
      <c r="AP335" s="72"/>
      <c r="AQ335" s="84">
        <f t="shared" si="971"/>
        <v>3.505</v>
      </c>
      <c r="AR335" s="84">
        <f t="shared" si="972"/>
        <v>1648.35</v>
      </c>
      <c r="AS335" s="72"/>
      <c r="AT335" s="72"/>
      <c r="AU335" s="114"/>
    </row>
    <row r="336">
      <c r="A336" s="80">
        <v>11.0</v>
      </c>
      <c r="B336" s="81" t="s">
        <v>110</v>
      </c>
      <c r="C336" s="81">
        <v>200.0</v>
      </c>
      <c r="D336" s="80">
        <v>22.0</v>
      </c>
      <c r="E336" s="87">
        <f>$E$13</f>
        <v>10</v>
      </c>
      <c r="F336" s="83"/>
      <c r="G336" s="83">
        <f t="shared" si="952"/>
        <v>220</v>
      </c>
      <c r="H336" s="84">
        <f t="shared" si="953"/>
        <v>2000</v>
      </c>
      <c r="I336" s="84">
        <f t="shared" si="954"/>
        <v>44000</v>
      </c>
      <c r="J336" s="84">
        <f t="shared" ref="J336:J337" si="974">G336*$J$6</f>
        <v>209</v>
      </c>
      <c r="K336" s="84"/>
      <c r="L336" s="84">
        <f>G336*$L$6</f>
        <v>330</v>
      </c>
      <c r="M336" s="84">
        <f>G336*$M$6</f>
        <v>33</v>
      </c>
      <c r="N336" s="84">
        <f>G336*$N$6</f>
        <v>404.8</v>
      </c>
      <c r="O336" s="84">
        <f t="shared" ref="O336:O339" si="975">G336*$O$6</f>
        <v>22</v>
      </c>
      <c r="P336" s="84"/>
      <c r="Q336" s="84">
        <f t="shared" si="956"/>
        <v>15.4</v>
      </c>
      <c r="R336" s="84">
        <f t="shared" si="957"/>
        <v>22</v>
      </c>
      <c r="S336" s="84"/>
      <c r="T336" s="84"/>
      <c r="U336" s="85">
        <f t="shared" si="960"/>
        <v>0.22</v>
      </c>
      <c r="V336" s="84">
        <f t="shared" si="961"/>
        <v>7.7</v>
      </c>
      <c r="W336" s="84">
        <f t="shared" si="962"/>
        <v>51.7</v>
      </c>
      <c r="X336" s="72"/>
      <c r="Y336" s="84">
        <f t="shared" ref="Y336:Y337" si="976">J336+L336+M336+N336+O336+Q336+R336+W336</f>
        <v>1087.9</v>
      </c>
      <c r="Z336" s="72"/>
      <c r="AA336" s="72"/>
      <c r="AB336" s="72"/>
      <c r="AC336" s="72"/>
      <c r="AD336" s="72"/>
      <c r="AE336" s="72"/>
      <c r="AF336" s="84">
        <f t="shared" si="964"/>
        <v>44000</v>
      </c>
      <c r="AG336" s="84">
        <f t="shared" si="965"/>
        <v>43948.3</v>
      </c>
      <c r="AH336" s="72"/>
      <c r="AI336" s="84">
        <f t="shared" si="966"/>
        <v>1757.8</v>
      </c>
      <c r="AJ336" s="84">
        <f t="shared" si="967"/>
        <v>704</v>
      </c>
      <c r="AK336" s="72"/>
      <c r="AL336" s="86">
        <f t="shared" ref="AL336:AM336" si="973">AI336-AN336</f>
        <v>1691.8</v>
      </c>
      <c r="AM336" s="86">
        <f t="shared" si="973"/>
        <v>506</v>
      </c>
      <c r="AN336" s="86">
        <f t="shared" si="969"/>
        <v>66</v>
      </c>
      <c r="AO336" s="86">
        <f t="shared" si="970"/>
        <v>198</v>
      </c>
      <c r="AP336" s="72"/>
      <c r="AQ336" s="84">
        <f t="shared" si="971"/>
        <v>4.945</v>
      </c>
      <c r="AR336" s="84">
        <f t="shared" si="972"/>
        <v>2197.8</v>
      </c>
      <c r="AS336" s="72"/>
      <c r="AT336" s="72"/>
      <c r="AU336" s="114"/>
    </row>
    <row r="337">
      <c r="A337" s="80">
        <v>11.0</v>
      </c>
      <c r="B337" s="81" t="s">
        <v>111</v>
      </c>
      <c r="C337" s="81">
        <v>200.0</v>
      </c>
      <c r="D337" s="80">
        <v>22.0</v>
      </c>
      <c r="E337" s="87">
        <f>E336*Calculation!$D$43*F337</f>
        <v>7.5</v>
      </c>
      <c r="F337" s="83">
        <f>A337-1</f>
        <v>10</v>
      </c>
      <c r="G337" s="83">
        <f t="shared" si="952"/>
        <v>165</v>
      </c>
      <c r="H337" s="84">
        <f t="shared" si="953"/>
        <v>1500</v>
      </c>
      <c r="I337" s="84">
        <f t="shared" si="954"/>
        <v>33000</v>
      </c>
      <c r="J337" s="84">
        <f t="shared" si="974"/>
        <v>156.75</v>
      </c>
      <c r="K337" s="84"/>
      <c r="L337" s="84"/>
      <c r="M337" s="84"/>
      <c r="N337" s="84"/>
      <c r="O337" s="84">
        <f t="shared" si="975"/>
        <v>16.5</v>
      </c>
      <c r="P337" s="84"/>
      <c r="Q337" s="84">
        <f t="shared" si="956"/>
        <v>11.55</v>
      </c>
      <c r="R337" s="84">
        <f t="shared" si="957"/>
        <v>16.5</v>
      </c>
      <c r="S337" s="84"/>
      <c r="T337" s="84"/>
      <c r="U337" s="85">
        <f t="shared" si="960"/>
        <v>0.165</v>
      </c>
      <c r="V337" s="84">
        <f t="shared" si="961"/>
        <v>5.775</v>
      </c>
      <c r="W337" s="84">
        <f t="shared" si="962"/>
        <v>38.775</v>
      </c>
      <c r="X337" s="72"/>
      <c r="Y337" s="84">
        <f t="shared" si="976"/>
        <v>240.075</v>
      </c>
      <c r="Z337" s="72"/>
      <c r="AA337" s="72"/>
      <c r="AB337" s="72"/>
      <c r="AC337" s="72"/>
      <c r="AD337" s="72"/>
      <c r="AE337" s="72"/>
      <c r="AF337" s="84">
        <f t="shared" si="964"/>
        <v>33000</v>
      </c>
      <c r="AG337" s="84">
        <f t="shared" si="965"/>
        <v>32961.225</v>
      </c>
      <c r="AH337" s="72"/>
      <c r="AI337" s="84">
        <f t="shared" si="966"/>
        <v>1318.35</v>
      </c>
      <c r="AJ337" s="84">
        <f t="shared" si="967"/>
        <v>528</v>
      </c>
      <c r="AK337" s="72"/>
      <c r="AL337" s="86">
        <f t="shared" ref="AL337:AM337" si="977">AI337-AN337</f>
        <v>1268.85</v>
      </c>
      <c r="AM337" s="86">
        <f t="shared" si="977"/>
        <v>379.5</v>
      </c>
      <c r="AN337" s="86">
        <f t="shared" si="969"/>
        <v>49.5</v>
      </c>
      <c r="AO337" s="86">
        <f t="shared" si="970"/>
        <v>148.5</v>
      </c>
      <c r="AP337" s="72"/>
      <c r="AQ337" s="84">
        <f t="shared" si="971"/>
        <v>1.455</v>
      </c>
      <c r="AR337" s="84">
        <f t="shared" si="972"/>
        <v>1648.35</v>
      </c>
      <c r="AS337" s="72"/>
      <c r="AT337" s="72"/>
      <c r="AU337" s="114"/>
    </row>
    <row r="338">
      <c r="A338" s="80">
        <v>11.0</v>
      </c>
      <c r="B338" s="81" t="s">
        <v>112</v>
      </c>
      <c r="C338" s="81">
        <v>200.0</v>
      </c>
      <c r="D338" s="80">
        <v>22.0</v>
      </c>
      <c r="E338" s="87">
        <f>$E$13</f>
        <v>10</v>
      </c>
      <c r="F338" s="83"/>
      <c r="G338" s="83">
        <f t="shared" si="952"/>
        <v>220</v>
      </c>
      <c r="H338" s="84">
        <f t="shared" si="953"/>
        <v>2000</v>
      </c>
      <c r="I338" s="84">
        <f t="shared" si="954"/>
        <v>44000</v>
      </c>
      <c r="J338" s="84"/>
      <c r="K338" s="84">
        <f t="shared" ref="K338:K339" si="979">G338*$K$6</f>
        <v>165</v>
      </c>
      <c r="L338" s="84">
        <f>G338*$L$6</f>
        <v>330</v>
      </c>
      <c r="M338" s="84">
        <f>G338*$M$6</f>
        <v>33</v>
      </c>
      <c r="N338" s="84">
        <f>G338*$N$6</f>
        <v>404.8</v>
      </c>
      <c r="O338" s="84">
        <f t="shared" si="975"/>
        <v>22</v>
      </c>
      <c r="P338" s="84"/>
      <c r="Q338" s="84">
        <f t="shared" si="956"/>
        <v>15.4</v>
      </c>
      <c r="R338" s="84">
        <f t="shared" si="957"/>
        <v>22</v>
      </c>
      <c r="S338" s="84"/>
      <c r="T338" s="84"/>
      <c r="U338" s="85">
        <f t="shared" si="960"/>
        <v>0.22</v>
      </c>
      <c r="V338" s="84">
        <f t="shared" si="961"/>
        <v>7.7</v>
      </c>
      <c r="W338" s="84">
        <f t="shared" si="962"/>
        <v>51.7</v>
      </c>
      <c r="X338" s="72"/>
      <c r="Y338" s="84">
        <f t="shared" ref="Y338:Y339" si="980">K338+L338+M338+N338+O338+Q338+R338+W338</f>
        <v>1043.9</v>
      </c>
      <c r="Z338" s="72"/>
      <c r="AA338" s="72"/>
      <c r="AB338" s="72"/>
      <c r="AC338" s="72"/>
      <c r="AD338" s="72"/>
      <c r="AE338" s="72"/>
      <c r="AF338" s="84">
        <f t="shared" si="964"/>
        <v>44000</v>
      </c>
      <c r="AG338" s="84">
        <f t="shared" si="965"/>
        <v>43948.3</v>
      </c>
      <c r="AH338" s="72"/>
      <c r="AI338" s="84">
        <f t="shared" si="966"/>
        <v>1757.8</v>
      </c>
      <c r="AJ338" s="84">
        <f t="shared" si="967"/>
        <v>704</v>
      </c>
      <c r="AK338" s="72"/>
      <c r="AL338" s="86">
        <f t="shared" ref="AL338:AM338" si="978">AI338-AN338</f>
        <v>1691.8</v>
      </c>
      <c r="AM338" s="86">
        <f t="shared" si="978"/>
        <v>506</v>
      </c>
      <c r="AN338" s="86">
        <f t="shared" si="969"/>
        <v>66</v>
      </c>
      <c r="AO338" s="86">
        <f t="shared" si="970"/>
        <v>198</v>
      </c>
      <c r="AP338" s="72"/>
      <c r="AQ338" s="84">
        <f t="shared" si="971"/>
        <v>4.745</v>
      </c>
      <c r="AR338" s="84">
        <f t="shared" si="972"/>
        <v>2197.8</v>
      </c>
      <c r="AS338" s="72"/>
      <c r="AT338" s="72"/>
      <c r="AU338" s="114"/>
    </row>
    <row r="339">
      <c r="A339" s="80">
        <v>11.0</v>
      </c>
      <c r="B339" s="81" t="s">
        <v>113</v>
      </c>
      <c r="C339" s="81">
        <v>200.0</v>
      </c>
      <c r="D339" s="80">
        <v>22.0</v>
      </c>
      <c r="E339" s="87">
        <f>E338*Calculation!$D$43*F339</f>
        <v>7.5</v>
      </c>
      <c r="F339" s="83">
        <f>A339-1</f>
        <v>10</v>
      </c>
      <c r="G339" s="83">
        <f t="shared" si="952"/>
        <v>165</v>
      </c>
      <c r="H339" s="84">
        <f t="shared" si="953"/>
        <v>1500</v>
      </c>
      <c r="I339" s="84">
        <f t="shared" si="954"/>
        <v>33000</v>
      </c>
      <c r="J339" s="84"/>
      <c r="K339" s="84">
        <f t="shared" si="979"/>
        <v>123.75</v>
      </c>
      <c r="L339" s="84"/>
      <c r="M339" s="84"/>
      <c r="N339" s="84"/>
      <c r="O339" s="84">
        <f t="shared" si="975"/>
        <v>16.5</v>
      </c>
      <c r="P339" s="84"/>
      <c r="Q339" s="84">
        <f t="shared" si="956"/>
        <v>11.55</v>
      </c>
      <c r="R339" s="84">
        <f t="shared" si="957"/>
        <v>16.5</v>
      </c>
      <c r="S339" s="84"/>
      <c r="T339" s="84"/>
      <c r="U339" s="85">
        <f t="shared" si="960"/>
        <v>0.165</v>
      </c>
      <c r="V339" s="84">
        <f t="shared" si="961"/>
        <v>5.775</v>
      </c>
      <c r="W339" s="84">
        <f t="shared" si="962"/>
        <v>38.775</v>
      </c>
      <c r="X339" s="72"/>
      <c r="Y339" s="84">
        <f t="shared" si="980"/>
        <v>207.075</v>
      </c>
      <c r="Z339" s="72"/>
      <c r="AA339" s="72"/>
      <c r="AB339" s="72"/>
      <c r="AC339" s="72"/>
      <c r="AD339" s="72"/>
      <c r="AE339" s="72"/>
      <c r="AF339" s="84">
        <f t="shared" si="964"/>
        <v>33000</v>
      </c>
      <c r="AG339" s="84">
        <f t="shared" si="965"/>
        <v>32961.225</v>
      </c>
      <c r="AH339" s="72"/>
      <c r="AI339" s="84">
        <f t="shared" si="966"/>
        <v>1318.35</v>
      </c>
      <c r="AJ339" s="84">
        <f t="shared" si="967"/>
        <v>528</v>
      </c>
      <c r="AK339" s="72"/>
      <c r="AL339" s="86">
        <f t="shared" ref="AL339:AM339" si="981">AI339-AN339</f>
        <v>1268.85</v>
      </c>
      <c r="AM339" s="86">
        <f t="shared" si="981"/>
        <v>379.5</v>
      </c>
      <c r="AN339" s="86">
        <f t="shared" si="969"/>
        <v>49.5</v>
      </c>
      <c r="AO339" s="86">
        <f t="shared" si="970"/>
        <v>148.5</v>
      </c>
      <c r="AP339" s="72"/>
      <c r="AQ339" s="84">
        <f t="shared" si="971"/>
        <v>1.255</v>
      </c>
      <c r="AR339" s="84">
        <f t="shared" si="972"/>
        <v>1648.35</v>
      </c>
      <c r="AS339" s="72"/>
      <c r="AT339" s="72"/>
      <c r="AU339" s="114"/>
    </row>
    <row r="340">
      <c r="A340" s="88"/>
      <c r="B340" s="89"/>
      <c r="C340" s="90"/>
      <c r="D340" s="91"/>
      <c r="E340" s="92"/>
      <c r="F340" s="92"/>
      <c r="G340" s="92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93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114"/>
    </row>
    <row r="341">
      <c r="A341" s="88"/>
      <c r="B341" s="79" t="s">
        <v>103</v>
      </c>
      <c r="C341" s="90"/>
      <c r="D341" s="91"/>
      <c r="E341" s="92"/>
      <c r="F341" s="92"/>
      <c r="G341" s="92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93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114"/>
    </row>
    <row r="342">
      <c r="A342" s="80">
        <v>11.0</v>
      </c>
      <c r="B342" s="81" t="s">
        <v>108</v>
      </c>
      <c r="C342" s="81">
        <v>500.0</v>
      </c>
      <c r="D342" s="80">
        <v>22.0</v>
      </c>
      <c r="E342" s="87">
        <f>$E$18</f>
        <v>5</v>
      </c>
      <c r="F342" s="83"/>
      <c r="G342" s="83">
        <f t="shared" ref="G342:G347" si="983">E342*D342</f>
        <v>110</v>
      </c>
      <c r="H342" s="84">
        <f t="shared" ref="H342:H347" si="984">E342*C342</f>
        <v>2500</v>
      </c>
      <c r="I342" s="84">
        <f t="shared" ref="I342:I347" si="985">H342*D342</f>
        <v>55000</v>
      </c>
      <c r="J342" s="84"/>
      <c r="K342" s="84"/>
      <c r="L342" s="84">
        <f>G342*$L$6</f>
        <v>165</v>
      </c>
      <c r="M342" s="84">
        <f>G342*$M$6</f>
        <v>16.5</v>
      </c>
      <c r="N342" s="84"/>
      <c r="O342" s="84"/>
      <c r="P342" s="84">
        <f t="shared" ref="P342:P343" si="986">G342*$P$6</f>
        <v>11</v>
      </c>
      <c r="Q342" s="84">
        <f t="shared" ref="Q342:Q347" si="987">G342*$Q$6</f>
        <v>7.7</v>
      </c>
      <c r="R342" s="84">
        <f t="shared" ref="R342:R347" si="988">G342*$R$6</f>
        <v>11</v>
      </c>
      <c r="S342" s="84">
        <f t="shared" ref="S342:S343" si="989">I342*$S$6</f>
        <v>687.5</v>
      </c>
      <c r="T342" s="84">
        <f t="shared" ref="T342:T343" si="990">G342*$T$6</f>
        <v>55</v>
      </c>
      <c r="U342" s="85">
        <f t="shared" ref="U342:U347" si="991">G342*$U$6</f>
        <v>0.11</v>
      </c>
      <c r="V342" s="84">
        <f t="shared" ref="V342:V347" si="992">U342*$V$6</f>
        <v>3.85</v>
      </c>
      <c r="W342" s="84">
        <f t="shared" ref="W342:W347" si="993">(U342*C342)+V342</f>
        <v>58.85</v>
      </c>
      <c r="X342" s="72"/>
      <c r="Y342" s="84">
        <f t="shared" ref="Y342:Y343" si="994">L342+M342+P342+Q342+R342+S342+T342+W342</f>
        <v>1012.55</v>
      </c>
      <c r="Z342" s="72"/>
      <c r="AA342" s="72"/>
      <c r="AB342" s="72"/>
      <c r="AC342" s="72"/>
      <c r="AD342" s="72"/>
      <c r="AE342" s="72"/>
      <c r="AF342" s="84">
        <f t="shared" ref="AF342:AF347" si="995">I342</f>
        <v>55000</v>
      </c>
      <c r="AG342" s="84">
        <f t="shared" ref="AG342:AG347" si="996">AF342-W342</f>
        <v>54941.15</v>
      </c>
      <c r="AH342" s="72"/>
      <c r="AI342" s="84">
        <f t="shared" ref="AI342:AI347" si="997">G342*$AI$6</f>
        <v>878.9</v>
      </c>
      <c r="AJ342" s="84">
        <f t="shared" ref="AJ342:AJ347" si="998">I342*$AJ$6</f>
        <v>880</v>
      </c>
      <c r="AK342" s="72"/>
      <c r="AL342" s="86">
        <f t="shared" ref="AL342:AM342" si="982">AI342-AN342</f>
        <v>845.9</v>
      </c>
      <c r="AM342" s="86">
        <f t="shared" si="982"/>
        <v>632.5</v>
      </c>
      <c r="AN342" s="86">
        <f t="shared" ref="AN342:AN347" si="1000">G342*$AN$6</f>
        <v>33</v>
      </c>
      <c r="AO342" s="86">
        <f t="shared" ref="AO342:AO347" si="1001">I342*$AO$6</f>
        <v>247.5</v>
      </c>
      <c r="AP342" s="72"/>
      <c r="AQ342" s="84">
        <f t="shared" ref="AQ342:AQ347" si="1002">Y342/G342</f>
        <v>9.205</v>
      </c>
      <c r="AR342" s="84">
        <f t="shared" ref="AR342:AR347" si="1003">AL342+AM342</f>
        <v>1478.4</v>
      </c>
      <c r="AS342" s="72"/>
      <c r="AT342" s="72"/>
      <c r="AU342" s="114"/>
    </row>
    <row r="343">
      <c r="A343" s="80">
        <v>11.0</v>
      </c>
      <c r="B343" s="81" t="s">
        <v>109</v>
      </c>
      <c r="C343" s="81">
        <v>500.0</v>
      </c>
      <c r="D343" s="80">
        <v>22.0</v>
      </c>
      <c r="E343" s="87">
        <f>E342*Calculation!$D$43*F343</f>
        <v>3.75</v>
      </c>
      <c r="F343" s="83">
        <f>A343-1</f>
        <v>10</v>
      </c>
      <c r="G343" s="83">
        <f t="shared" si="983"/>
        <v>82.5</v>
      </c>
      <c r="H343" s="84">
        <f t="shared" si="984"/>
        <v>1875</v>
      </c>
      <c r="I343" s="84">
        <f t="shared" si="985"/>
        <v>41250</v>
      </c>
      <c r="J343" s="84"/>
      <c r="K343" s="84"/>
      <c r="L343" s="84"/>
      <c r="M343" s="84"/>
      <c r="N343" s="84"/>
      <c r="O343" s="84"/>
      <c r="P343" s="84">
        <f t="shared" si="986"/>
        <v>8.25</v>
      </c>
      <c r="Q343" s="84">
        <f t="shared" si="987"/>
        <v>5.775</v>
      </c>
      <c r="R343" s="84">
        <f t="shared" si="988"/>
        <v>8.25</v>
      </c>
      <c r="S343" s="84">
        <f t="shared" si="989"/>
        <v>515.625</v>
      </c>
      <c r="T343" s="84">
        <f t="shared" si="990"/>
        <v>41.25</v>
      </c>
      <c r="U343" s="85">
        <f t="shared" si="991"/>
        <v>0.0825</v>
      </c>
      <c r="V343" s="84">
        <f t="shared" si="992"/>
        <v>2.8875</v>
      </c>
      <c r="W343" s="84">
        <f t="shared" si="993"/>
        <v>44.1375</v>
      </c>
      <c r="X343" s="72"/>
      <c r="Y343" s="84">
        <f t="shared" si="994"/>
        <v>623.2875</v>
      </c>
      <c r="Z343" s="72"/>
      <c r="AA343" s="72"/>
      <c r="AB343" s="72"/>
      <c r="AC343" s="72"/>
      <c r="AD343" s="72"/>
      <c r="AE343" s="72"/>
      <c r="AF343" s="84">
        <f t="shared" si="995"/>
        <v>41250</v>
      </c>
      <c r="AG343" s="84">
        <f t="shared" si="996"/>
        <v>41205.8625</v>
      </c>
      <c r="AH343" s="72"/>
      <c r="AI343" s="84">
        <f t="shared" si="997"/>
        <v>659.175</v>
      </c>
      <c r="AJ343" s="84">
        <f t="shared" si="998"/>
        <v>660</v>
      </c>
      <c r="AK343" s="72"/>
      <c r="AL343" s="86">
        <f t="shared" ref="AL343:AM343" si="999">AI343-AN343</f>
        <v>634.425</v>
      </c>
      <c r="AM343" s="86">
        <f t="shared" si="999"/>
        <v>474.375</v>
      </c>
      <c r="AN343" s="86">
        <f t="shared" si="1000"/>
        <v>24.75</v>
      </c>
      <c r="AO343" s="86">
        <f t="shared" si="1001"/>
        <v>185.625</v>
      </c>
      <c r="AP343" s="72"/>
      <c r="AQ343" s="84">
        <f t="shared" si="1002"/>
        <v>7.555</v>
      </c>
      <c r="AR343" s="84">
        <f t="shared" si="1003"/>
        <v>1108.8</v>
      </c>
      <c r="AS343" s="72"/>
      <c r="AT343" s="72"/>
      <c r="AU343" s="114"/>
    </row>
    <row r="344">
      <c r="A344" s="80">
        <v>11.0</v>
      </c>
      <c r="B344" s="81" t="s">
        <v>110</v>
      </c>
      <c r="C344" s="81">
        <v>500.0</v>
      </c>
      <c r="D344" s="80">
        <v>22.0</v>
      </c>
      <c r="E344" s="87">
        <f>$E$18</f>
        <v>5</v>
      </c>
      <c r="F344" s="83"/>
      <c r="G344" s="83">
        <f t="shared" si="983"/>
        <v>110</v>
      </c>
      <c r="H344" s="84">
        <f t="shared" si="984"/>
        <v>2500</v>
      </c>
      <c r="I344" s="84">
        <f t="shared" si="985"/>
        <v>55000</v>
      </c>
      <c r="J344" s="84">
        <f t="shared" ref="J344:J345" si="1005">G344*$J$6</f>
        <v>104.5</v>
      </c>
      <c r="K344" s="84"/>
      <c r="L344" s="84">
        <f>G344*$L$6</f>
        <v>165</v>
      </c>
      <c r="M344" s="84">
        <f>G344*$M$6</f>
        <v>16.5</v>
      </c>
      <c r="N344" s="84">
        <f>G344*$N$6</f>
        <v>202.4</v>
      </c>
      <c r="O344" s="84">
        <f t="shared" ref="O344:O347" si="1006">G344*$O$6</f>
        <v>11</v>
      </c>
      <c r="P344" s="84"/>
      <c r="Q344" s="84">
        <f t="shared" si="987"/>
        <v>7.7</v>
      </c>
      <c r="R344" s="84">
        <f t="shared" si="988"/>
        <v>11</v>
      </c>
      <c r="S344" s="84"/>
      <c r="T344" s="84"/>
      <c r="U344" s="85">
        <f t="shared" si="991"/>
        <v>0.11</v>
      </c>
      <c r="V344" s="84">
        <f t="shared" si="992"/>
        <v>3.85</v>
      </c>
      <c r="W344" s="84">
        <f t="shared" si="993"/>
        <v>58.85</v>
      </c>
      <c r="X344" s="72"/>
      <c r="Y344" s="84">
        <f t="shared" ref="Y344:Y345" si="1007">J344+L344+M344+N344+O344+Q344+R344+W344</f>
        <v>576.95</v>
      </c>
      <c r="Z344" s="72"/>
      <c r="AA344" s="72"/>
      <c r="AB344" s="72"/>
      <c r="AC344" s="72"/>
      <c r="AD344" s="72"/>
      <c r="AE344" s="72"/>
      <c r="AF344" s="84">
        <f t="shared" si="995"/>
        <v>55000</v>
      </c>
      <c r="AG344" s="84">
        <f t="shared" si="996"/>
        <v>54941.15</v>
      </c>
      <c r="AH344" s="72"/>
      <c r="AI344" s="84">
        <f t="shared" si="997"/>
        <v>878.9</v>
      </c>
      <c r="AJ344" s="84">
        <f t="shared" si="998"/>
        <v>880</v>
      </c>
      <c r="AK344" s="72"/>
      <c r="AL344" s="86">
        <f t="shared" ref="AL344:AM344" si="1004">AI344-AN344</f>
        <v>845.9</v>
      </c>
      <c r="AM344" s="86">
        <f t="shared" si="1004"/>
        <v>632.5</v>
      </c>
      <c r="AN344" s="86">
        <f t="shared" si="1000"/>
        <v>33</v>
      </c>
      <c r="AO344" s="86">
        <f t="shared" si="1001"/>
        <v>247.5</v>
      </c>
      <c r="AP344" s="72"/>
      <c r="AQ344" s="84">
        <f t="shared" si="1002"/>
        <v>5.245</v>
      </c>
      <c r="AR344" s="84">
        <f t="shared" si="1003"/>
        <v>1478.4</v>
      </c>
      <c r="AS344" s="72"/>
      <c r="AT344" s="72"/>
      <c r="AU344" s="114"/>
    </row>
    <row r="345">
      <c r="A345" s="80">
        <v>11.0</v>
      </c>
      <c r="B345" s="81" t="s">
        <v>111</v>
      </c>
      <c r="C345" s="81">
        <v>500.0</v>
      </c>
      <c r="D345" s="80">
        <v>22.0</v>
      </c>
      <c r="E345" s="87">
        <f>E344*Calculation!$D$43*F345</f>
        <v>3.75</v>
      </c>
      <c r="F345" s="83">
        <f>A345-1</f>
        <v>10</v>
      </c>
      <c r="G345" s="83">
        <f t="shared" si="983"/>
        <v>82.5</v>
      </c>
      <c r="H345" s="84">
        <f t="shared" si="984"/>
        <v>1875</v>
      </c>
      <c r="I345" s="84">
        <f t="shared" si="985"/>
        <v>41250</v>
      </c>
      <c r="J345" s="84">
        <f t="shared" si="1005"/>
        <v>78.375</v>
      </c>
      <c r="K345" s="84"/>
      <c r="L345" s="84"/>
      <c r="M345" s="84"/>
      <c r="N345" s="84"/>
      <c r="O345" s="84">
        <f t="shared" si="1006"/>
        <v>8.25</v>
      </c>
      <c r="P345" s="84"/>
      <c r="Q345" s="84">
        <f t="shared" si="987"/>
        <v>5.775</v>
      </c>
      <c r="R345" s="84">
        <f t="shared" si="988"/>
        <v>8.25</v>
      </c>
      <c r="S345" s="84"/>
      <c r="T345" s="84"/>
      <c r="U345" s="85">
        <f t="shared" si="991"/>
        <v>0.0825</v>
      </c>
      <c r="V345" s="84">
        <f t="shared" si="992"/>
        <v>2.8875</v>
      </c>
      <c r="W345" s="84">
        <f t="shared" si="993"/>
        <v>44.1375</v>
      </c>
      <c r="X345" s="72"/>
      <c r="Y345" s="84">
        <f t="shared" si="1007"/>
        <v>144.7875</v>
      </c>
      <c r="Z345" s="72"/>
      <c r="AA345" s="72"/>
      <c r="AB345" s="72"/>
      <c r="AC345" s="72"/>
      <c r="AD345" s="72"/>
      <c r="AE345" s="72"/>
      <c r="AF345" s="84">
        <f t="shared" si="995"/>
        <v>41250</v>
      </c>
      <c r="AG345" s="84">
        <f t="shared" si="996"/>
        <v>41205.8625</v>
      </c>
      <c r="AH345" s="72"/>
      <c r="AI345" s="84">
        <f t="shared" si="997"/>
        <v>659.175</v>
      </c>
      <c r="AJ345" s="84">
        <f t="shared" si="998"/>
        <v>660</v>
      </c>
      <c r="AK345" s="72"/>
      <c r="AL345" s="86">
        <f t="shared" ref="AL345:AM345" si="1008">AI345-AN345</f>
        <v>634.425</v>
      </c>
      <c r="AM345" s="86">
        <f t="shared" si="1008"/>
        <v>474.375</v>
      </c>
      <c r="AN345" s="86">
        <f t="shared" si="1000"/>
        <v>24.75</v>
      </c>
      <c r="AO345" s="86">
        <f t="shared" si="1001"/>
        <v>185.625</v>
      </c>
      <c r="AP345" s="72"/>
      <c r="AQ345" s="84">
        <f t="shared" si="1002"/>
        <v>1.755</v>
      </c>
      <c r="AR345" s="84">
        <f t="shared" si="1003"/>
        <v>1108.8</v>
      </c>
      <c r="AS345" s="72"/>
      <c r="AT345" s="72"/>
      <c r="AU345" s="114"/>
    </row>
    <row r="346">
      <c r="A346" s="80">
        <v>11.0</v>
      </c>
      <c r="B346" s="81" t="s">
        <v>112</v>
      </c>
      <c r="C346" s="81">
        <v>500.0</v>
      </c>
      <c r="D346" s="80">
        <v>22.0</v>
      </c>
      <c r="E346" s="87">
        <f>$E$18</f>
        <v>5</v>
      </c>
      <c r="F346" s="83"/>
      <c r="G346" s="83">
        <f t="shared" si="983"/>
        <v>110</v>
      </c>
      <c r="H346" s="84">
        <f t="shared" si="984"/>
        <v>2500</v>
      </c>
      <c r="I346" s="84">
        <f t="shared" si="985"/>
        <v>55000</v>
      </c>
      <c r="J346" s="84"/>
      <c r="K346" s="84">
        <f t="shared" ref="K346:K347" si="1010">G346*$K$6</f>
        <v>82.5</v>
      </c>
      <c r="L346" s="84">
        <f>G346*$L$6</f>
        <v>165</v>
      </c>
      <c r="M346" s="84">
        <f>G346*$M$6</f>
        <v>16.5</v>
      </c>
      <c r="N346" s="84">
        <f>G346*$N$6</f>
        <v>202.4</v>
      </c>
      <c r="O346" s="84">
        <f t="shared" si="1006"/>
        <v>11</v>
      </c>
      <c r="P346" s="84"/>
      <c r="Q346" s="84">
        <f t="shared" si="987"/>
        <v>7.7</v>
      </c>
      <c r="R346" s="84">
        <f t="shared" si="988"/>
        <v>11</v>
      </c>
      <c r="S346" s="84"/>
      <c r="T346" s="84"/>
      <c r="U346" s="85">
        <f t="shared" si="991"/>
        <v>0.11</v>
      </c>
      <c r="V346" s="84">
        <f t="shared" si="992"/>
        <v>3.85</v>
      </c>
      <c r="W346" s="84">
        <f t="shared" si="993"/>
        <v>58.85</v>
      </c>
      <c r="X346" s="72"/>
      <c r="Y346" s="84">
        <f t="shared" ref="Y346:Y347" si="1011">K346+L346+M346+N346+O346+Q346+R346+W346</f>
        <v>554.95</v>
      </c>
      <c r="Z346" s="72"/>
      <c r="AA346" s="72"/>
      <c r="AB346" s="72"/>
      <c r="AC346" s="72"/>
      <c r="AD346" s="72"/>
      <c r="AE346" s="72"/>
      <c r="AF346" s="84">
        <f t="shared" si="995"/>
        <v>55000</v>
      </c>
      <c r="AG346" s="84">
        <f t="shared" si="996"/>
        <v>54941.15</v>
      </c>
      <c r="AH346" s="72"/>
      <c r="AI346" s="84">
        <f t="shared" si="997"/>
        <v>878.9</v>
      </c>
      <c r="AJ346" s="84">
        <f t="shared" si="998"/>
        <v>880</v>
      </c>
      <c r="AK346" s="72"/>
      <c r="AL346" s="86">
        <f t="shared" ref="AL346:AM346" si="1009">AI346-AN346</f>
        <v>845.9</v>
      </c>
      <c r="AM346" s="86">
        <f t="shared" si="1009"/>
        <v>632.5</v>
      </c>
      <c r="AN346" s="86">
        <f t="shared" si="1000"/>
        <v>33</v>
      </c>
      <c r="AO346" s="86">
        <f t="shared" si="1001"/>
        <v>247.5</v>
      </c>
      <c r="AP346" s="72"/>
      <c r="AQ346" s="84">
        <f t="shared" si="1002"/>
        <v>5.045</v>
      </c>
      <c r="AR346" s="84">
        <f t="shared" si="1003"/>
        <v>1478.4</v>
      </c>
      <c r="AS346" s="72"/>
      <c r="AT346" s="72"/>
      <c r="AU346" s="114"/>
    </row>
    <row r="347">
      <c r="A347" s="80">
        <v>11.0</v>
      </c>
      <c r="B347" s="81" t="s">
        <v>113</v>
      </c>
      <c r="C347" s="81">
        <v>500.0</v>
      </c>
      <c r="D347" s="80">
        <v>22.0</v>
      </c>
      <c r="E347" s="87">
        <f>E346*Calculation!$D$43*F347</f>
        <v>3.75</v>
      </c>
      <c r="F347" s="83">
        <f>A347-1</f>
        <v>10</v>
      </c>
      <c r="G347" s="83">
        <f t="shared" si="983"/>
        <v>82.5</v>
      </c>
      <c r="H347" s="84">
        <f t="shared" si="984"/>
        <v>1875</v>
      </c>
      <c r="I347" s="84">
        <f t="shared" si="985"/>
        <v>41250</v>
      </c>
      <c r="J347" s="84"/>
      <c r="K347" s="84">
        <f t="shared" si="1010"/>
        <v>61.875</v>
      </c>
      <c r="L347" s="84"/>
      <c r="M347" s="84"/>
      <c r="N347" s="84"/>
      <c r="O347" s="84">
        <f t="shared" si="1006"/>
        <v>8.25</v>
      </c>
      <c r="P347" s="84"/>
      <c r="Q347" s="84">
        <f t="shared" si="987"/>
        <v>5.775</v>
      </c>
      <c r="R347" s="84">
        <f t="shared" si="988"/>
        <v>8.25</v>
      </c>
      <c r="S347" s="84"/>
      <c r="T347" s="84"/>
      <c r="U347" s="85">
        <f t="shared" si="991"/>
        <v>0.0825</v>
      </c>
      <c r="V347" s="84">
        <f t="shared" si="992"/>
        <v>2.8875</v>
      </c>
      <c r="W347" s="84">
        <f t="shared" si="993"/>
        <v>44.1375</v>
      </c>
      <c r="X347" s="72"/>
      <c r="Y347" s="84">
        <f t="shared" si="1011"/>
        <v>128.2875</v>
      </c>
      <c r="Z347" s="72"/>
      <c r="AA347" s="72"/>
      <c r="AB347" s="72"/>
      <c r="AC347" s="72"/>
      <c r="AD347" s="72"/>
      <c r="AE347" s="72"/>
      <c r="AF347" s="84">
        <f t="shared" si="995"/>
        <v>41250</v>
      </c>
      <c r="AG347" s="84">
        <f t="shared" si="996"/>
        <v>41205.8625</v>
      </c>
      <c r="AH347" s="72"/>
      <c r="AI347" s="84">
        <f t="shared" si="997"/>
        <v>659.175</v>
      </c>
      <c r="AJ347" s="84">
        <f t="shared" si="998"/>
        <v>660</v>
      </c>
      <c r="AK347" s="72"/>
      <c r="AL347" s="86">
        <f t="shared" ref="AL347:AM347" si="1012">AI347-AN347</f>
        <v>634.425</v>
      </c>
      <c r="AM347" s="86">
        <f t="shared" si="1012"/>
        <v>474.375</v>
      </c>
      <c r="AN347" s="86">
        <f t="shared" si="1000"/>
        <v>24.75</v>
      </c>
      <c r="AO347" s="86">
        <f t="shared" si="1001"/>
        <v>185.625</v>
      </c>
      <c r="AP347" s="72"/>
      <c r="AQ347" s="84">
        <f t="shared" si="1002"/>
        <v>1.555</v>
      </c>
      <c r="AR347" s="84">
        <f t="shared" si="1003"/>
        <v>1108.8</v>
      </c>
      <c r="AS347" s="72"/>
      <c r="AT347" s="72"/>
      <c r="AU347" s="114"/>
    </row>
    <row r="348">
      <c r="A348" s="88"/>
      <c r="B348" s="89"/>
      <c r="C348" s="73"/>
      <c r="D348" s="106"/>
      <c r="E348" s="107"/>
      <c r="F348" s="76"/>
      <c r="G348" s="76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7"/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8"/>
      <c r="AM348" s="78"/>
      <c r="AN348" s="78"/>
      <c r="AO348" s="78"/>
      <c r="AP348" s="72"/>
      <c r="AQ348" s="72"/>
      <c r="AR348" s="72"/>
      <c r="AS348" s="72"/>
      <c r="AT348" s="72"/>
      <c r="AU348" s="114"/>
    </row>
    <row r="349">
      <c r="A349" s="88"/>
      <c r="B349" s="79" t="s">
        <v>104</v>
      </c>
      <c r="C349" s="73"/>
      <c r="D349" s="106"/>
      <c r="E349" s="107"/>
      <c r="F349" s="76"/>
      <c r="G349" s="76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7"/>
      <c r="V349" s="72"/>
      <c r="W349" s="72"/>
      <c r="X349" s="72"/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  <c r="AL349" s="78"/>
      <c r="AM349" s="78"/>
      <c r="AN349" s="78"/>
      <c r="AO349" s="78"/>
      <c r="AP349" s="72"/>
      <c r="AQ349" s="72"/>
      <c r="AR349" s="72"/>
      <c r="AS349" s="72"/>
      <c r="AT349" s="72"/>
      <c r="AU349" s="114"/>
    </row>
    <row r="350">
      <c r="A350" s="80">
        <v>11.0</v>
      </c>
      <c r="B350" s="81" t="s">
        <v>108</v>
      </c>
      <c r="C350" s="81">
        <v>1000.0</v>
      </c>
      <c r="D350" s="80">
        <v>22.0</v>
      </c>
      <c r="E350" s="87">
        <f>$E$23</f>
        <v>2</v>
      </c>
      <c r="F350" s="83"/>
      <c r="G350" s="83">
        <f t="shared" ref="G350:G355" si="1014">E350*D350</f>
        <v>44</v>
      </c>
      <c r="H350" s="84">
        <f t="shared" ref="H350:H355" si="1015">E350*C350</f>
        <v>2000</v>
      </c>
      <c r="I350" s="84">
        <f t="shared" ref="I350:I355" si="1016">H350*D350</f>
        <v>44000</v>
      </c>
      <c r="J350" s="84"/>
      <c r="K350" s="84"/>
      <c r="L350" s="84">
        <f>G350*$L$6</f>
        <v>66</v>
      </c>
      <c r="M350" s="84">
        <f>G350*$M$6</f>
        <v>6.6</v>
      </c>
      <c r="N350" s="84"/>
      <c r="O350" s="84"/>
      <c r="P350" s="84">
        <f t="shared" ref="P350:P351" si="1017">G350*$P$6</f>
        <v>4.4</v>
      </c>
      <c r="Q350" s="84">
        <f t="shared" ref="Q350:Q355" si="1018">G350*$Q$6</f>
        <v>3.08</v>
      </c>
      <c r="R350" s="84">
        <f t="shared" ref="R350:R355" si="1019">G350*$R$6</f>
        <v>4.4</v>
      </c>
      <c r="S350" s="84">
        <f t="shared" ref="S350:S351" si="1020">I350*$S$6</f>
        <v>550</v>
      </c>
      <c r="T350" s="84">
        <f t="shared" ref="T350:T351" si="1021">G350*$T$6</f>
        <v>22</v>
      </c>
      <c r="U350" s="85">
        <f t="shared" ref="U350:U355" si="1022">G350*$U$6</f>
        <v>0.044</v>
      </c>
      <c r="V350" s="84">
        <f t="shared" ref="V350:V355" si="1023">U350*$V$6</f>
        <v>1.54</v>
      </c>
      <c r="W350" s="84">
        <f t="shared" ref="W350:W355" si="1024">(U350*C350)+V350</f>
        <v>45.54</v>
      </c>
      <c r="X350" s="72"/>
      <c r="Y350" s="84">
        <f t="shared" ref="Y350:Y351" si="1025">L350+M350+P350+Q350+R350+S350+T350+W350</f>
        <v>702.02</v>
      </c>
      <c r="Z350" s="72"/>
      <c r="AA350" s="72"/>
      <c r="AB350" s="72"/>
      <c r="AC350" s="72"/>
      <c r="AD350" s="72"/>
      <c r="AE350" s="72"/>
      <c r="AF350" s="84">
        <f t="shared" ref="AF350:AF355" si="1026">I350</f>
        <v>44000</v>
      </c>
      <c r="AG350" s="84">
        <f t="shared" ref="AG350:AG355" si="1027">AF350-W350</f>
        <v>43954.46</v>
      </c>
      <c r="AH350" s="72"/>
      <c r="AI350" s="84">
        <f t="shared" ref="AI350:AI355" si="1028">G350*$AI$6</f>
        <v>351.56</v>
      </c>
      <c r="AJ350" s="84">
        <f t="shared" ref="AJ350:AJ355" si="1029">I350*$AJ$6</f>
        <v>704</v>
      </c>
      <c r="AK350" s="72"/>
      <c r="AL350" s="86">
        <f t="shared" ref="AL350:AM350" si="1013">AI350-AN350</f>
        <v>338.36</v>
      </c>
      <c r="AM350" s="86">
        <f t="shared" si="1013"/>
        <v>506</v>
      </c>
      <c r="AN350" s="86">
        <f t="shared" ref="AN350:AN355" si="1031">G350*$AN$6</f>
        <v>13.2</v>
      </c>
      <c r="AO350" s="86">
        <f t="shared" ref="AO350:AO355" si="1032">I350*$AO$6</f>
        <v>198</v>
      </c>
      <c r="AP350" s="72"/>
      <c r="AQ350" s="84">
        <f t="shared" ref="AQ350:AQ355" si="1033">Y350/G350</f>
        <v>15.955</v>
      </c>
      <c r="AR350" s="84">
        <f t="shared" ref="AR350:AR355" si="1034">AL350+AM350</f>
        <v>844.36</v>
      </c>
      <c r="AS350" s="72"/>
      <c r="AT350" s="72"/>
      <c r="AU350" s="114"/>
    </row>
    <row r="351">
      <c r="A351" s="80">
        <v>11.0</v>
      </c>
      <c r="B351" s="81" t="s">
        <v>109</v>
      </c>
      <c r="C351" s="81">
        <v>1000.0</v>
      </c>
      <c r="D351" s="80">
        <v>22.0</v>
      </c>
      <c r="E351" s="87">
        <f>E350*Calculation!$D$43*F351</f>
        <v>1.5</v>
      </c>
      <c r="F351" s="83">
        <f>A351-1</f>
        <v>10</v>
      </c>
      <c r="G351" s="83">
        <f t="shared" si="1014"/>
        <v>33</v>
      </c>
      <c r="H351" s="84">
        <f t="shared" si="1015"/>
        <v>1500</v>
      </c>
      <c r="I351" s="84">
        <f t="shared" si="1016"/>
        <v>33000</v>
      </c>
      <c r="J351" s="84"/>
      <c r="K351" s="84"/>
      <c r="L351" s="84"/>
      <c r="M351" s="84"/>
      <c r="N351" s="84"/>
      <c r="O351" s="84"/>
      <c r="P351" s="84">
        <f t="shared" si="1017"/>
        <v>3.3</v>
      </c>
      <c r="Q351" s="84">
        <f t="shared" si="1018"/>
        <v>2.31</v>
      </c>
      <c r="R351" s="84">
        <f t="shared" si="1019"/>
        <v>3.3</v>
      </c>
      <c r="S351" s="84">
        <f t="shared" si="1020"/>
        <v>412.5</v>
      </c>
      <c r="T351" s="84">
        <f t="shared" si="1021"/>
        <v>16.5</v>
      </c>
      <c r="U351" s="85">
        <f t="shared" si="1022"/>
        <v>0.033</v>
      </c>
      <c r="V351" s="84">
        <f t="shared" si="1023"/>
        <v>1.155</v>
      </c>
      <c r="W351" s="84">
        <f t="shared" si="1024"/>
        <v>34.155</v>
      </c>
      <c r="X351" s="72"/>
      <c r="Y351" s="84">
        <f t="shared" si="1025"/>
        <v>472.065</v>
      </c>
      <c r="Z351" s="72"/>
      <c r="AA351" s="72"/>
      <c r="AB351" s="72"/>
      <c r="AC351" s="72"/>
      <c r="AD351" s="72"/>
      <c r="AE351" s="72"/>
      <c r="AF351" s="84">
        <f t="shared" si="1026"/>
        <v>33000</v>
      </c>
      <c r="AG351" s="84">
        <f t="shared" si="1027"/>
        <v>32965.845</v>
      </c>
      <c r="AH351" s="72"/>
      <c r="AI351" s="84">
        <f t="shared" si="1028"/>
        <v>263.67</v>
      </c>
      <c r="AJ351" s="84">
        <f t="shared" si="1029"/>
        <v>528</v>
      </c>
      <c r="AK351" s="72"/>
      <c r="AL351" s="86">
        <f t="shared" ref="AL351:AM351" si="1030">AI351-AN351</f>
        <v>253.77</v>
      </c>
      <c r="AM351" s="86">
        <f t="shared" si="1030"/>
        <v>379.5</v>
      </c>
      <c r="AN351" s="86">
        <f t="shared" si="1031"/>
        <v>9.9</v>
      </c>
      <c r="AO351" s="86">
        <f t="shared" si="1032"/>
        <v>148.5</v>
      </c>
      <c r="AP351" s="72"/>
      <c r="AQ351" s="84">
        <f t="shared" si="1033"/>
        <v>14.305</v>
      </c>
      <c r="AR351" s="84">
        <f t="shared" si="1034"/>
        <v>633.27</v>
      </c>
      <c r="AS351" s="72"/>
      <c r="AT351" s="72"/>
      <c r="AU351" s="114"/>
    </row>
    <row r="352">
      <c r="A352" s="80">
        <v>11.0</v>
      </c>
      <c r="B352" s="81" t="s">
        <v>110</v>
      </c>
      <c r="C352" s="81">
        <v>1000.0</v>
      </c>
      <c r="D352" s="80">
        <v>22.0</v>
      </c>
      <c r="E352" s="87">
        <f>$E$23</f>
        <v>2</v>
      </c>
      <c r="F352" s="83"/>
      <c r="G352" s="83">
        <f t="shared" si="1014"/>
        <v>44</v>
      </c>
      <c r="H352" s="84">
        <f t="shared" si="1015"/>
        <v>2000</v>
      </c>
      <c r="I352" s="84">
        <f t="shared" si="1016"/>
        <v>44000</v>
      </c>
      <c r="J352" s="84">
        <f t="shared" ref="J352:J353" si="1036">G352*$J$6</f>
        <v>41.8</v>
      </c>
      <c r="K352" s="84"/>
      <c r="L352" s="84">
        <f>G352*$L$6</f>
        <v>66</v>
      </c>
      <c r="M352" s="84">
        <f>G352*$M$6</f>
        <v>6.6</v>
      </c>
      <c r="N352" s="84">
        <f>G352*$N$6</f>
        <v>80.96</v>
      </c>
      <c r="O352" s="84">
        <f t="shared" ref="O352:O355" si="1037">G352*$O$6</f>
        <v>4.4</v>
      </c>
      <c r="P352" s="84"/>
      <c r="Q352" s="84">
        <f t="shared" si="1018"/>
        <v>3.08</v>
      </c>
      <c r="R352" s="84">
        <f t="shared" si="1019"/>
        <v>4.4</v>
      </c>
      <c r="S352" s="84"/>
      <c r="T352" s="84"/>
      <c r="U352" s="85">
        <f t="shared" si="1022"/>
        <v>0.044</v>
      </c>
      <c r="V352" s="84">
        <f t="shared" si="1023"/>
        <v>1.54</v>
      </c>
      <c r="W352" s="84">
        <f t="shared" si="1024"/>
        <v>45.54</v>
      </c>
      <c r="X352" s="72"/>
      <c r="Y352" s="84">
        <f t="shared" ref="Y352:Y353" si="1038">J352+L352+M352+N352+O352+Q352+R352+W352</f>
        <v>252.78</v>
      </c>
      <c r="Z352" s="72"/>
      <c r="AA352" s="72"/>
      <c r="AB352" s="72"/>
      <c r="AC352" s="72"/>
      <c r="AD352" s="72"/>
      <c r="AE352" s="72"/>
      <c r="AF352" s="84">
        <f t="shared" si="1026"/>
        <v>44000</v>
      </c>
      <c r="AG352" s="84">
        <f t="shared" si="1027"/>
        <v>43954.46</v>
      </c>
      <c r="AH352" s="72"/>
      <c r="AI352" s="84">
        <f t="shared" si="1028"/>
        <v>351.56</v>
      </c>
      <c r="AJ352" s="84">
        <f t="shared" si="1029"/>
        <v>704</v>
      </c>
      <c r="AK352" s="72"/>
      <c r="AL352" s="86">
        <f t="shared" ref="AL352:AM352" si="1035">AI352-AN352</f>
        <v>338.36</v>
      </c>
      <c r="AM352" s="86">
        <f t="shared" si="1035"/>
        <v>506</v>
      </c>
      <c r="AN352" s="86">
        <f t="shared" si="1031"/>
        <v>13.2</v>
      </c>
      <c r="AO352" s="86">
        <f t="shared" si="1032"/>
        <v>198</v>
      </c>
      <c r="AP352" s="72"/>
      <c r="AQ352" s="84">
        <f t="shared" si="1033"/>
        <v>5.745</v>
      </c>
      <c r="AR352" s="84">
        <f t="shared" si="1034"/>
        <v>844.36</v>
      </c>
      <c r="AS352" s="72"/>
      <c r="AT352" s="72"/>
      <c r="AU352" s="114"/>
    </row>
    <row r="353">
      <c r="A353" s="80">
        <v>11.0</v>
      </c>
      <c r="B353" s="81" t="s">
        <v>111</v>
      </c>
      <c r="C353" s="81">
        <v>1000.0</v>
      </c>
      <c r="D353" s="80">
        <v>22.0</v>
      </c>
      <c r="E353" s="87">
        <f>E352*Calculation!$D$43*F353</f>
        <v>1.5</v>
      </c>
      <c r="F353" s="83">
        <f>A353-1</f>
        <v>10</v>
      </c>
      <c r="G353" s="83">
        <f t="shared" si="1014"/>
        <v>33</v>
      </c>
      <c r="H353" s="84">
        <f t="shared" si="1015"/>
        <v>1500</v>
      </c>
      <c r="I353" s="84">
        <f t="shared" si="1016"/>
        <v>33000</v>
      </c>
      <c r="J353" s="84">
        <f t="shared" si="1036"/>
        <v>31.35</v>
      </c>
      <c r="K353" s="84"/>
      <c r="L353" s="84"/>
      <c r="M353" s="84"/>
      <c r="N353" s="84"/>
      <c r="O353" s="84">
        <f t="shared" si="1037"/>
        <v>3.3</v>
      </c>
      <c r="P353" s="84"/>
      <c r="Q353" s="84">
        <f t="shared" si="1018"/>
        <v>2.31</v>
      </c>
      <c r="R353" s="84">
        <f t="shared" si="1019"/>
        <v>3.3</v>
      </c>
      <c r="S353" s="84"/>
      <c r="T353" s="84"/>
      <c r="U353" s="85">
        <f t="shared" si="1022"/>
        <v>0.033</v>
      </c>
      <c r="V353" s="84">
        <f t="shared" si="1023"/>
        <v>1.155</v>
      </c>
      <c r="W353" s="84">
        <f t="shared" si="1024"/>
        <v>34.155</v>
      </c>
      <c r="X353" s="72"/>
      <c r="Y353" s="84">
        <f t="shared" si="1038"/>
        <v>74.415</v>
      </c>
      <c r="Z353" s="72"/>
      <c r="AA353" s="72"/>
      <c r="AB353" s="72"/>
      <c r="AC353" s="72"/>
      <c r="AD353" s="72"/>
      <c r="AE353" s="72"/>
      <c r="AF353" s="84">
        <f t="shared" si="1026"/>
        <v>33000</v>
      </c>
      <c r="AG353" s="84">
        <f t="shared" si="1027"/>
        <v>32965.845</v>
      </c>
      <c r="AH353" s="72"/>
      <c r="AI353" s="84">
        <f t="shared" si="1028"/>
        <v>263.67</v>
      </c>
      <c r="AJ353" s="84">
        <f t="shared" si="1029"/>
        <v>528</v>
      </c>
      <c r="AK353" s="72"/>
      <c r="AL353" s="86">
        <f t="shared" ref="AL353:AM353" si="1039">AI353-AN353</f>
        <v>253.77</v>
      </c>
      <c r="AM353" s="86">
        <f t="shared" si="1039"/>
        <v>379.5</v>
      </c>
      <c r="AN353" s="86">
        <f t="shared" si="1031"/>
        <v>9.9</v>
      </c>
      <c r="AO353" s="86">
        <f t="shared" si="1032"/>
        <v>148.5</v>
      </c>
      <c r="AP353" s="72"/>
      <c r="AQ353" s="84">
        <f t="shared" si="1033"/>
        <v>2.255</v>
      </c>
      <c r="AR353" s="84">
        <f t="shared" si="1034"/>
        <v>633.27</v>
      </c>
      <c r="AS353" s="72"/>
      <c r="AT353" s="72"/>
      <c r="AU353" s="114"/>
    </row>
    <row r="354">
      <c r="A354" s="80">
        <v>11.0</v>
      </c>
      <c r="B354" s="81" t="s">
        <v>112</v>
      </c>
      <c r="C354" s="81">
        <v>1000.0</v>
      </c>
      <c r="D354" s="80">
        <v>22.0</v>
      </c>
      <c r="E354" s="87">
        <f>$E$23</f>
        <v>2</v>
      </c>
      <c r="F354" s="83"/>
      <c r="G354" s="83">
        <f t="shared" si="1014"/>
        <v>44</v>
      </c>
      <c r="H354" s="84">
        <f t="shared" si="1015"/>
        <v>2000</v>
      </c>
      <c r="I354" s="84">
        <f t="shared" si="1016"/>
        <v>44000</v>
      </c>
      <c r="J354" s="84"/>
      <c r="K354" s="84">
        <f t="shared" ref="K354:K355" si="1041">G354*$K$6</f>
        <v>33</v>
      </c>
      <c r="L354" s="84">
        <f>G354*$L$6</f>
        <v>66</v>
      </c>
      <c r="M354" s="84">
        <f>G354*$M$6</f>
        <v>6.6</v>
      </c>
      <c r="N354" s="84">
        <f>G354*$N$6</f>
        <v>80.96</v>
      </c>
      <c r="O354" s="84">
        <f t="shared" si="1037"/>
        <v>4.4</v>
      </c>
      <c r="P354" s="84"/>
      <c r="Q354" s="84">
        <f t="shared" si="1018"/>
        <v>3.08</v>
      </c>
      <c r="R354" s="84">
        <f t="shared" si="1019"/>
        <v>4.4</v>
      </c>
      <c r="S354" s="84"/>
      <c r="T354" s="84"/>
      <c r="U354" s="85">
        <f t="shared" si="1022"/>
        <v>0.044</v>
      </c>
      <c r="V354" s="84">
        <f t="shared" si="1023"/>
        <v>1.54</v>
      </c>
      <c r="W354" s="84">
        <f t="shared" si="1024"/>
        <v>45.54</v>
      </c>
      <c r="X354" s="72"/>
      <c r="Y354" s="84">
        <f t="shared" ref="Y354:Y355" si="1042">K354+L354+M354+N354+O354+Q354+R354+W354</f>
        <v>243.98</v>
      </c>
      <c r="Z354" s="72"/>
      <c r="AA354" s="72"/>
      <c r="AB354" s="72"/>
      <c r="AC354" s="72"/>
      <c r="AD354" s="72"/>
      <c r="AE354" s="72"/>
      <c r="AF354" s="84">
        <f t="shared" si="1026"/>
        <v>44000</v>
      </c>
      <c r="AG354" s="84">
        <f t="shared" si="1027"/>
        <v>43954.46</v>
      </c>
      <c r="AH354" s="72"/>
      <c r="AI354" s="84">
        <f t="shared" si="1028"/>
        <v>351.56</v>
      </c>
      <c r="AJ354" s="84">
        <f t="shared" si="1029"/>
        <v>704</v>
      </c>
      <c r="AK354" s="72"/>
      <c r="AL354" s="86">
        <f t="shared" ref="AL354:AM354" si="1040">AI354-AN354</f>
        <v>338.36</v>
      </c>
      <c r="AM354" s="86">
        <f t="shared" si="1040"/>
        <v>506</v>
      </c>
      <c r="AN354" s="86">
        <f t="shared" si="1031"/>
        <v>13.2</v>
      </c>
      <c r="AO354" s="86">
        <f t="shared" si="1032"/>
        <v>198</v>
      </c>
      <c r="AP354" s="72"/>
      <c r="AQ354" s="84">
        <f t="shared" si="1033"/>
        <v>5.545</v>
      </c>
      <c r="AR354" s="84">
        <f t="shared" si="1034"/>
        <v>844.36</v>
      </c>
      <c r="AS354" s="72"/>
      <c r="AT354" s="72"/>
      <c r="AU354" s="114"/>
    </row>
    <row r="355">
      <c r="A355" s="80">
        <v>11.0</v>
      </c>
      <c r="B355" s="81" t="s">
        <v>113</v>
      </c>
      <c r="C355" s="81">
        <v>1000.0</v>
      </c>
      <c r="D355" s="80">
        <v>22.0</v>
      </c>
      <c r="E355" s="87">
        <f>E354*Calculation!$D$43*F355</f>
        <v>1.5</v>
      </c>
      <c r="F355" s="83">
        <f>A355-1</f>
        <v>10</v>
      </c>
      <c r="G355" s="83">
        <f t="shared" si="1014"/>
        <v>33</v>
      </c>
      <c r="H355" s="84">
        <f t="shared" si="1015"/>
        <v>1500</v>
      </c>
      <c r="I355" s="84">
        <f t="shared" si="1016"/>
        <v>33000</v>
      </c>
      <c r="J355" s="84"/>
      <c r="K355" s="84">
        <f t="shared" si="1041"/>
        <v>24.75</v>
      </c>
      <c r="L355" s="84"/>
      <c r="M355" s="84"/>
      <c r="N355" s="84"/>
      <c r="O355" s="84">
        <f t="shared" si="1037"/>
        <v>3.3</v>
      </c>
      <c r="P355" s="84"/>
      <c r="Q355" s="84">
        <f t="shared" si="1018"/>
        <v>2.31</v>
      </c>
      <c r="R355" s="84">
        <f t="shared" si="1019"/>
        <v>3.3</v>
      </c>
      <c r="S355" s="84"/>
      <c r="T355" s="84"/>
      <c r="U355" s="85">
        <f t="shared" si="1022"/>
        <v>0.033</v>
      </c>
      <c r="V355" s="84">
        <f t="shared" si="1023"/>
        <v>1.155</v>
      </c>
      <c r="W355" s="84">
        <f t="shared" si="1024"/>
        <v>34.155</v>
      </c>
      <c r="X355" s="72"/>
      <c r="Y355" s="84">
        <f t="shared" si="1042"/>
        <v>67.815</v>
      </c>
      <c r="Z355" s="72"/>
      <c r="AA355" s="72"/>
      <c r="AB355" s="72"/>
      <c r="AC355" s="72"/>
      <c r="AD355" s="72"/>
      <c r="AE355" s="72"/>
      <c r="AF355" s="84">
        <f t="shared" si="1026"/>
        <v>33000</v>
      </c>
      <c r="AG355" s="84">
        <f t="shared" si="1027"/>
        <v>32965.845</v>
      </c>
      <c r="AH355" s="72"/>
      <c r="AI355" s="84">
        <f t="shared" si="1028"/>
        <v>263.67</v>
      </c>
      <c r="AJ355" s="84">
        <f t="shared" si="1029"/>
        <v>528</v>
      </c>
      <c r="AK355" s="72"/>
      <c r="AL355" s="86">
        <f t="shared" ref="AL355:AM355" si="1043">AI355-AN355</f>
        <v>253.77</v>
      </c>
      <c r="AM355" s="86">
        <f t="shared" si="1043"/>
        <v>379.5</v>
      </c>
      <c r="AN355" s="86">
        <f t="shared" si="1031"/>
        <v>9.9</v>
      </c>
      <c r="AO355" s="86">
        <f t="shared" si="1032"/>
        <v>148.5</v>
      </c>
      <c r="AP355" s="72"/>
      <c r="AQ355" s="84">
        <f t="shared" si="1033"/>
        <v>2.055</v>
      </c>
      <c r="AR355" s="84">
        <f t="shared" si="1034"/>
        <v>633.27</v>
      </c>
      <c r="AS355" s="72"/>
      <c r="AT355" s="72"/>
      <c r="AU355" s="114"/>
    </row>
    <row r="356">
      <c r="A356" s="88"/>
      <c r="B356" s="89"/>
      <c r="C356" s="73"/>
      <c r="D356" s="106"/>
      <c r="E356" s="107"/>
      <c r="F356" s="76"/>
      <c r="G356" s="76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7"/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8"/>
      <c r="AM356" s="78"/>
      <c r="AN356" s="78"/>
      <c r="AO356" s="78"/>
      <c r="AP356" s="72"/>
      <c r="AQ356" s="72"/>
      <c r="AR356" s="72"/>
      <c r="AS356" s="72"/>
      <c r="AT356" s="72"/>
      <c r="AU356" s="114"/>
    </row>
    <row r="357">
      <c r="A357" s="88"/>
      <c r="B357" s="108" t="s">
        <v>105</v>
      </c>
      <c r="C357" s="73"/>
      <c r="D357" s="106"/>
      <c r="E357" s="107"/>
      <c r="F357" s="76"/>
      <c r="G357" s="76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7"/>
      <c r="V357" s="72"/>
      <c r="W357" s="72"/>
      <c r="X357" s="72"/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/>
      <c r="AJ357" s="72"/>
      <c r="AK357" s="72"/>
      <c r="AL357" s="78"/>
      <c r="AM357" s="78"/>
      <c r="AN357" s="78"/>
      <c r="AO357" s="78"/>
      <c r="AP357" s="72"/>
      <c r="AQ357" s="72"/>
      <c r="AR357" s="72"/>
      <c r="AS357" s="72"/>
      <c r="AT357" s="72"/>
      <c r="AU357" s="114"/>
    </row>
    <row r="358">
      <c r="A358" s="88"/>
      <c r="B358" s="108" t="s">
        <v>106</v>
      </c>
      <c r="C358" s="73"/>
      <c r="D358" s="106"/>
      <c r="E358" s="107"/>
      <c r="F358" s="76"/>
      <c r="G358" s="76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7"/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8"/>
      <c r="AM358" s="78"/>
      <c r="AN358" s="78"/>
      <c r="AO358" s="78"/>
      <c r="AP358" s="72"/>
      <c r="AQ358" s="72"/>
      <c r="AR358" s="72"/>
      <c r="AS358" s="72"/>
      <c r="AT358" s="72"/>
      <c r="AU358" s="114"/>
    </row>
    <row r="359">
      <c r="A359" s="88"/>
      <c r="B359" s="108" t="s">
        <v>107</v>
      </c>
      <c r="C359" s="73"/>
      <c r="D359" s="106"/>
      <c r="E359" s="107"/>
      <c r="F359" s="76"/>
      <c r="G359" s="76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7"/>
      <c r="V359" s="72"/>
      <c r="W359" s="72"/>
      <c r="X359" s="72"/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  <c r="AL359" s="78"/>
      <c r="AM359" s="78"/>
      <c r="AN359" s="78"/>
      <c r="AO359" s="78"/>
      <c r="AP359" s="72"/>
      <c r="AQ359" s="72"/>
      <c r="AR359" s="72"/>
      <c r="AS359" s="72"/>
      <c r="AT359" s="72"/>
      <c r="AU359" s="114"/>
    </row>
    <row r="360">
      <c r="A360" s="88"/>
      <c r="B360" s="108"/>
      <c r="C360" s="73"/>
      <c r="D360" s="106"/>
      <c r="E360" s="107"/>
      <c r="F360" s="76"/>
      <c r="G360" s="76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7"/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8"/>
      <c r="AM360" s="78"/>
      <c r="AN360" s="78"/>
      <c r="AO360" s="78"/>
      <c r="AP360" s="72"/>
      <c r="AQ360" s="72"/>
      <c r="AR360" s="72"/>
      <c r="AS360" s="72"/>
      <c r="AT360" s="72"/>
      <c r="AU360" s="114"/>
    </row>
    <row r="361">
      <c r="A361" s="88"/>
      <c r="B361" s="109" t="s">
        <v>42</v>
      </c>
      <c r="C361" s="73"/>
      <c r="D361" s="106"/>
      <c r="E361" s="107"/>
      <c r="F361" s="120"/>
      <c r="G361" s="121">
        <f t="shared" ref="G361:W361" si="1044">SUM(G334:G355)</f>
        <v>1963.5</v>
      </c>
      <c r="H361" s="84">
        <f t="shared" si="1044"/>
        <v>34125</v>
      </c>
      <c r="I361" s="84">
        <f t="shared" si="1044"/>
        <v>750750</v>
      </c>
      <c r="J361" s="84">
        <f t="shared" si="1044"/>
        <v>621.775</v>
      </c>
      <c r="K361" s="84">
        <f t="shared" si="1044"/>
        <v>490.875</v>
      </c>
      <c r="L361" s="84">
        <f t="shared" si="1044"/>
        <v>1683</v>
      </c>
      <c r="M361" s="84">
        <f t="shared" si="1044"/>
        <v>168.3</v>
      </c>
      <c r="N361" s="84">
        <f t="shared" si="1044"/>
        <v>1376.32</v>
      </c>
      <c r="O361" s="84">
        <f t="shared" si="1044"/>
        <v>130.9</v>
      </c>
      <c r="P361" s="84">
        <f t="shared" si="1044"/>
        <v>65.45</v>
      </c>
      <c r="Q361" s="84">
        <f t="shared" si="1044"/>
        <v>137.445</v>
      </c>
      <c r="R361" s="84">
        <f t="shared" si="1044"/>
        <v>196.35</v>
      </c>
      <c r="S361" s="84">
        <f t="shared" si="1044"/>
        <v>3128.125</v>
      </c>
      <c r="T361" s="84">
        <f t="shared" si="1044"/>
        <v>327.25</v>
      </c>
      <c r="U361" s="84">
        <f t="shared" si="1044"/>
        <v>1.9635</v>
      </c>
      <c r="V361" s="84">
        <f t="shared" si="1044"/>
        <v>68.7225</v>
      </c>
      <c r="W361" s="84">
        <f t="shared" si="1044"/>
        <v>819.4725</v>
      </c>
      <c r="X361" s="72"/>
      <c r="Y361" s="84">
        <f>SUM(Y334:Y355)</f>
        <v>9145.2625</v>
      </c>
      <c r="Z361" s="110">
        <f>$Z$6*$Z$7</f>
        <v>220</v>
      </c>
      <c r="AA361" s="110">
        <f>$AA$6*$AA$7</f>
        <v>60</v>
      </c>
      <c r="AB361" s="72"/>
      <c r="AC361" s="110">
        <f>AA361+Z361+Y361</f>
        <v>9425.2625</v>
      </c>
      <c r="AD361" s="84">
        <f>$AD$6</f>
        <v>2550</v>
      </c>
      <c r="AE361" s="110">
        <f>AD361+AC361</f>
        <v>11975.2625</v>
      </c>
      <c r="AF361" s="110">
        <f t="shared" ref="AF361:AG361" si="1045">SUM(AF334:AF354)</f>
        <v>717750</v>
      </c>
      <c r="AG361" s="110">
        <f t="shared" si="1045"/>
        <v>716964.6825</v>
      </c>
      <c r="AH361" s="72"/>
      <c r="AI361" s="110">
        <f t="shared" ref="AI361:AJ361" si="1046">SUM(AI334:AI354)</f>
        <v>15424.695</v>
      </c>
      <c r="AJ361" s="110">
        <f t="shared" si="1046"/>
        <v>11484</v>
      </c>
      <c r="AK361" s="72"/>
      <c r="AL361" s="86">
        <f t="shared" ref="AL361:AO361" si="1047">SUM(AL334:AL354)</f>
        <v>14845.545</v>
      </c>
      <c r="AM361" s="86">
        <f t="shared" si="1047"/>
        <v>8254.125</v>
      </c>
      <c r="AN361" s="86">
        <f t="shared" si="1047"/>
        <v>579.15</v>
      </c>
      <c r="AO361" s="86">
        <f t="shared" si="1047"/>
        <v>3229.875</v>
      </c>
      <c r="AP361" s="72"/>
      <c r="AQ361" s="72"/>
      <c r="AR361" s="86">
        <f>SUM(AR334:AR354)</f>
        <v>23099.67</v>
      </c>
      <c r="AS361" s="86">
        <f>AR361-AE361</f>
        <v>11124.4075</v>
      </c>
      <c r="AT361" s="78"/>
      <c r="AU361" s="114"/>
    </row>
    <row r="362">
      <c r="A362" s="88"/>
      <c r="B362" s="89"/>
      <c r="C362" s="73"/>
      <c r="D362" s="106"/>
      <c r="E362" s="107"/>
      <c r="F362" s="76"/>
      <c r="G362" s="76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7"/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8"/>
      <c r="AM362" s="78"/>
      <c r="AN362" s="78"/>
      <c r="AO362" s="78"/>
      <c r="AP362" s="72"/>
      <c r="AQ362" s="72"/>
      <c r="AR362" s="72"/>
      <c r="AS362" s="72"/>
      <c r="AT362" s="72"/>
      <c r="AU362" s="114"/>
    </row>
    <row r="363">
      <c r="A363" s="114"/>
      <c r="B363" s="114"/>
      <c r="C363" s="114"/>
      <c r="D363" s="114"/>
      <c r="E363" s="115"/>
      <c r="F363" s="115"/>
      <c r="G363" s="115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6"/>
      <c r="V363" s="114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</row>
    <row r="364">
      <c r="A364" s="114"/>
      <c r="B364" s="114"/>
      <c r="C364" s="114"/>
      <c r="D364" s="114"/>
      <c r="E364" s="115"/>
      <c r="F364" s="115"/>
      <c r="G364" s="115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6"/>
      <c r="V364" s="114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  <c r="AH364" s="114"/>
      <c r="AI364" s="114"/>
      <c r="AJ364" s="114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</row>
    <row r="365">
      <c r="A365" s="117"/>
      <c r="B365" s="117"/>
      <c r="C365" s="117"/>
      <c r="D365" s="117"/>
      <c r="E365" s="118"/>
      <c r="F365" s="118"/>
      <c r="G365" s="118"/>
      <c r="H365" s="117"/>
      <c r="I365" s="117"/>
      <c r="J365" s="117"/>
      <c r="K365" s="117"/>
      <c r="L365" s="117"/>
      <c r="M365" s="117"/>
      <c r="N365" s="117"/>
      <c r="O365" s="117"/>
      <c r="P365" s="117"/>
      <c r="Q365" s="117"/>
      <c r="R365" s="117"/>
      <c r="S365" s="117"/>
      <c r="T365" s="117"/>
      <c r="U365" s="119"/>
      <c r="V365" s="117"/>
      <c r="W365" s="117"/>
      <c r="X365" s="117"/>
      <c r="Y365" s="117"/>
      <c r="Z365" s="117"/>
      <c r="AA365" s="117"/>
      <c r="AB365" s="117"/>
      <c r="AC365" s="117"/>
      <c r="AD365" s="117"/>
      <c r="AE365" s="117"/>
      <c r="AF365" s="117"/>
      <c r="AG365" s="117"/>
      <c r="AH365" s="117"/>
      <c r="AI365" s="117"/>
      <c r="AJ365" s="117"/>
      <c r="AK365" s="117"/>
      <c r="AL365" s="117"/>
      <c r="AM365" s="117"/>
      <c r="AN365" s="117"/>
      <c r="AO365" s="117"/>
      <c r="AP365" s="117"/>
      <c r="AQ365" s="117"/>
      <c r="AR365" s="117"/>
      <c r="AS365" s="117"/>
      <c r="AT365" s="117"/>
      <c r="AU365" s="66"/>
    </row>
    <row r="366">
      <c r="A366" s="72"/>
      <c r="B366" s="79" t="s">
        <v>99</v>
      </c>
      <c r="C366" s="73"/>
      <c r="D366" s="74"/>
      <c r="E366" s="75"/>
      <c r="F366" s="76"/>
      <c r="G366" s="76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7"/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8"/>
      <c r="AM366" s="78"/>
      <c r="AN366" s="78"/>
      <c r="AO366" s="78"/>
      <c r="AP366" s="72"/>
      <c r="AQ366" s="72"/>
      <c r="AR366" s="72"/>
      <c r="AS366" s="72"/>
      <c r="AT366" s="72"/>
      <c r="AU366" s="66"/>
    </row>
    <row r="367">
      <c r="A367" s="80">
        <v>12.0</v>
      </c>
      <c r="B367" s="81" t="s">
        <v>108</v>
      </c>
      <c r="C367" s="81">
        <v>200.0</v>
      </c>
      <c r="D367" s="80">
        <v>22.0</v>
      </c>
      <c r="E367" s="87">
        <f>$E$13</f>
        <v>10</v>
      </c>
      <c r="F367" s="83"/>
      <c r="G367" s="83">
        <f t="shared" ref="G367:G372" si="1049">E367*D367</f>
        <v>220</v>
      </c>
      <c r="H367" s="84">
        <f t="shared" ref="H367:H372" si="1050">E367*C367</f>
        <v>2000</v>
      </c>
      <c r="I367" s="84">
        <f t="shared" ref="I367:I372" si="1051">H367*D367</f>
        <v>44000</v>
      </c>
      <c r="J367" s="84"/>
      <c r="K367" s="84"/>
      <c r="L367" s="84">
        <f>G367*$L$6</f>
        <v>330</v>
      </c>
      <c r="M367" s="84">
        <f>G367*$M$6</f>
        <v>33</v>
      </c>
      <c r="N367" s="84"/>
      <c r="O367" s="84"/>
      <c r="P367" s="84">
        <f t="shared" ref="P367:P368" si="1052">G367*$P$6</f>
        <v>22</v>
      </c>
      <c r="Q367" s="84">
        <f t="shared" ref="Q367:Q372" si="1053">G367*$Q$6</f>
        <v>15.4</v>
      </c>
      <c r="R367" s="84">
        <f t="shared" ref="R367:R372" si="1054">G367*$R$6</f>
        <v>22</v>
      </c>
      <c r="S367" s="84">
        <f t="shared" ref="S367:S368" si="1055">I367*$S$6</f>
        <v>550</v>
      </c>
      <c r="T367" s="84">
        <f t="shared" ref="T367:T368" si="1056">G367*$T$6</f>
        <v>110</v>
      </c>
      <c r="U367" s="85">
        <f t="shared" ref="U367:U372" si="1057">G367*$U$6</f>
        <v>0.22</v>
      </c>
      <c r="V367" s="84">
        <f t="shared" ref="V367:V372" si="1058">U367*$V$6</f>
        <v>7.7</v>
      </c>
      <c r="W367" s="84">
        <f t="shared" ref="W367:W372" si="1059">(U367*C367)+V367</f>
        <v>51.7</v>
      </c>
      <c r="X367" s="72"/>
      <c r="Y367" s="84">
        <f t="shared" ref="Y367:Y368" si="1060">L367+M367+P367+Q367+R367+S367+T367+W367</f>
        <v>1134.1</v>
      </c>
      <c r="Z367" s="72"/>
      <c r="AA367" s="72"/>
      <c r="AB367" s="72"/>
      <c r="AC367" s="72"/>
      <c r="AD367" s="72"/>
      <c r="AE367" s="72"/>
      <c r="AF367" s="84">
        <f t="shared" ref="AF367:AF372" si="1061">I367</f>
        <v>44000</v>
      </c>
      <c r="AG367" s="84">
        <f t="shared" ref="AG367:AG372" si="1062">AF367-W367</f>
        <v>43948.3</v>
      </c>
      <c r="AH367" s="72"/>
      <c r="AI367" s="84">
        <f t="shared" ref="AI367:AI372" si="1063">G367*$AI$6</f>
        <v>1757.8</v>
      </c>
      <c r="AJ367" s="84">
        <f t="shared" ref="AJ367:AJ372" si="1064">I367*$AJ$6</f>
        <v>704</v>
      </c>
      <c r="AK367" s="72"/>
      <c r="AL367" s="86">
        <f t="shared" ref="AL367:AM367" si="1048">AI367-AN367</f>
        <v>1691.8</v>
      </c>
      <c r="AM367" s="86">
        <f t="shared" si="1048"/>
        <v>506</v>
      </c>
      <c r="AN367" s="86">
        <f t="shared" ref="AN367:AN372" si="1066">G367*$AN$6</f>
        <v>66</v>
      </c>
      <c r="AO367" s="86">
        <f t="shared" ref="AO367:AO372" si="1067">I367*$AO$6</f>
        <v>198</v>
      </c>
      <c r="AP367" s="72"/>
      <c r="AQ367" s="84">
        <f t="shared" ref="AQ367:AQ372" si="1068">Y367/G367</f>
        <v>5.155</v>
      </c>
      <c r="AR367" s="84">
        <f t="shared" ref="AR367:AR372" si="1069">AL367+AM367</f>
        <v>2197.8</v>
      </c>
      <c r="AS367" s="72"/>
      <c r="AT367" s="72"/>
      <c r="AU367" s="114"/>
    </row>
    <row r="368">
      <c r="A368" s="80">
        <v>12.0</v>
      </c>
      <c r="B368" s="81" t="s">
        <v>109</v>
      </c>
      <c r="C368" s="81">
        <v>200.0</v>
      </c>
      <c r="D368" s="80">
        <v>22.0</v>
      </c>
      <c r="E368" s="87">
        <f>E367*Calculation!$D$43*F368</f>
        <v>8.25</v>
      </c>
      <c r="F368" s="83">
        <f>A368-1</f>
        <v>11</v>
      </c>
      <c r="G368" s="83">
        <f t="shared" si="1049"/>
        <v>181.5</v>
      </c>
      <c r="H368" s="84">
        <f t="shared" si="1050"/>
        <v>1650</v>
      </c>
      <c r="I368" s="84">
        <f t="shared" si="1051"/>
        <v>36300</v>
      </c>
      <c r="J368" s="84"/>
      <c r="K368" s="84"/>
      <c r="L368" s="84"/>
      <c r="M368" s="84"/>
      <c r="N368" s="84"/>
      <c r="O368" s="84"/>
      <c r="P368" s="84">
        <f t="shared" si="1052"/>
        <v>18.15</v>
      </c>
      <c r="Q368" s="84">
        <f t="shared" si="1053"/>
        <v>12.705</v>
      </c>
      <c r="R368" s="84">
        <f t="shared" si="1054"/>
        <v>18.15</v>
      </c>
      <c r="S368" s="84">
        <f t="shared" si="1055"/>
        <v>453.75</v>
      </c>
      <c r="T368" s="84">
        <f t="shared" si="1056"/>
        <v>90.75</v>
      </c>
      <c r="U368" s="85">
        <f t="shared" si="1057"/>
        <v>0.1815</v>
      </c>
      <c r="V368" s="84">
        <f t="shared" si="1058"/>
        <v>6.3525</v>
      </c>
      <c r="W368" s="84">
        <f t="shared" si="1059"/>
        <v>42.6525</v>
      </c>
      <c r="X368" s="72"/>
      <c r="Y368" s="84">
        <f t="shared" si="1060"/>
        <v>636.1575</v>
      </c>
      <c r="Z368" s="72"/>
      <c r="AA368" s="72"/>
      <c r="AB368" s="72"/>
      <c r="AC368" s="72"/>
      <c r="AD368" s="72"/>
      <c r="AE368" s="72"/>
      <c r="AF368" s="84">
        <f t="shared" si="1061"/>
        <v>36300</v>
      </c>
      <c r="AG368" s="84">
        <f t="shared" si="1062"/>
        <v>36257.3475</v>
      </c>
      <c r="AH368" s="72"/>
      <c r="AI368" s="84">
        <f t="shared" si="1063"/>
        <v>1450.185</v>
      </c>
      <c r="AJ368" s="84">
        <f t="shared" si="1064"/>
        <v>580.8</v>
      </c>
      <c r="AK368" s="72"/>
      <c r="AL368" s="86">
        <f t="shared" ref="AL368:AM368" si="1065">AI368-AN368</f>
        <v>1395.735</v>
      </c>
      <c r="AM368" s="86">
        <f t="shared" si="1065"/>
        <v>417.45</v>
      </c>
      <c r="AN368" s="86">
        <f t="shared" si="1066"/>
        <v>54.45</v>
      </c>
      <c r="AO368" s="86">
        <f t="shared" si="1067"/>
        <v>163.35</v>
      </c>
      <c r="AP368" s="72"/>
      <c r="AQ368" s="84">
        <f t="shared" si="1068"/>
        <v>3.505</v>
      </c>
      <c r="AR368" s="84">
        <f t="shared" si="1069"/>
        <v>1813.185</v>
      </c>
      <c r="AS368" s="72"/>
      <c r="AT368" s="72"/>
      <c r="AU368" s="114"/>
    </row>
    <row r="369">
      <c r="A369" s="80">
        <v>12.0</v>
      </c>
      <c r="B369" s="81" t="s">
        <v>110</v>
      </c>
      <c r="C369" s="81">
        <v>200.0</v>
      </c>
      <c r="D369" s="80">
        <v>22.0</v>
      </c>
      <c r="E369" s="87">
        <f>$E$13</f>
        <v>10</v>
      </c>
      <c r="F369" s="83"/>
      <c r="G369" s="83">
        <f t="shared" si="1049"/>
        <v>220</v>
      </c>
      <c r="H369" s="84">
        <f t="shared" si="1050"/>
        <v>2000</v>
      </c>
      <c r="I369" s="84">
        <f t="shared" si="1051"/>
        <v>44000</v>
      </c>
      <c r="J369" s="84">
        <f t="shared" ref="J369:J370" si="1071">G369*$J$6</f>
        <v>209</v>
      </c>
      <c r="K369" s="84"/>
      <c r="L369" s="84">
        <f>G369*$L$6</f>
        <v>330</v>
      </c>
      <c r="M369" s="84">
        <f>G369*$M$6</f>
        <v>33</v>
      </c>
      <c r="N369" s="84">
        <f>G369*$N$6</f>
        <v>404.8</v>
      </c>
      <c r="O369" s="84">
        <f t="shared" ref="O369:O372" si="1072">G369*$O$6</f>
        <v>22</v>
      </c>
      <c r="P369" s="84"/>
      <c r="Q369" s="84">
        <f t="shared" si="1053"/>
        <v>15.4</v>
      </c>
      <c r="R369" s="84">
        <f t="shared" si="1054"/>
        <v>22</v>
      </c>
      <c r="S369" s="84"/>
      <c r="T369" s="84"/>
      <c r="U369" s="85">
        <f t="shared" si="1057"/>
        <v>0.22</v>
      </c>
      <c r="V369" s="84">
        <f t="shared" si="1058"/>
        <v>7.7</v>
      </c>
      <c r="W369" s="84">
        <f t="shared" si="1059"/>
        <v>51.7</v>
      </c>
      <c r="X369" s="72"/>
      <c r="Y369" s="84">
        <f t="shared" ref="Y369:Y370" si="1073">J369+L369+M369+N369+O369+Q369+R369+W369</f>
        <v>1087.9</v>
      </c>
      <c r="Z369" s="72"/>
      <c r="AA369" s="72"/>
      <c r="AB369" s="72"/>
      <c r="AC369" s="72"/>
      <c r="AD369" s="72"/>
      <c r="AE369" s="72"/>
      <c r="AF369" s="84">
        <f t="shared" si="1061"/>
        <v>44000</v>
      </c>
      <c r="AG369" s="84">
        <f t="shared" si="1062"/>
        <v>43948.3</v>
      </c>
      <c r="AH369" s="72"/>
      <c r="AI369" s="84">
        <f t="shared" si="1063"/>
        <v>1757.8</v>
      </c>
      <c r="AJ369" s="84">
        <f t="shared" si="1064"/>
        <v>704</v>
      </c>
      <c r="AK369" s="72"/>
      <c r="AL369" s="86">
        <f t="shared" ref="AL369:AM369" si="1070">AI369-AN369</f>
        <v>1691.8</v>
      </c>
      <c r="AM369" s="86">
        <f t="shared" si="1070"/>
        <v>506</v>
      </c>
      <c r="AN369" s="86">
        <f t="shared" si="1066"/>
        <v>66</v>
      </c>
      <c r="AO369" s="86">
        <f t="shared" si="1067"/>
        <v>198</v>
      </c>
      <c r="AP369" s="72"/>
      <c r="AQ369" s="84">
        <f t="shared" si="1068"/>
        <v>4.945</v>
      </c>
      <c r="AR369" s="84">
        <f t="shared" si="1069"/>
        <v>2197.8</v>
      </c>
      <c r="AS369" s="72"/>
      <c r="AT369" s="72"/>
      <c r="AU369" s="114"/>
    </row>
    <row r="370">
      <c r="A370" s="80">
        <v>12.0</v>
      </c>
      <c r="B370" s="81" t="s">
        <v>111</v>
      </c>
      <c r="C370" s="81">
        <v>200.0</v>
      </c>
      <c r="D370" s="80">
        <v>22.0</v>
      </c>
      <c r="E370" s="87">
        <f>E369*Calculation!$D$43*F370</f>
        <v>8.25</v>
      </c>
      <c r="F370" s="83">
        <f>A370-1</f>
        <v>11</v>
      </c>
      <c r="G370" s="83">
        <f t="shared" si="1049"/>
        <v>181.5</v>
      </c>
      <c r="H370" s="84">
        <f t="shared" si="1050"/>
        <v>1650</v>
      </c>
      <c r="I370" s="84">
        <f t="shared" si="1051"/>
        <v>36300</v>
      </c>
      <c r="J370" s="84">
        <f t="shared" si="1071"/>
        <v>172.425</v>
      </c>
      <c r="K370" s="84"/>
      <c r="L370" s="84"/>
      <c r="M370" s="84"/>
      <c r="N370" s="84"/>
      <c r="O370" s="84">
        <f t="shared" si="1072"/>
        <v>18.15</v>
      </c>
      <c r="P370" s="84"/>
      <c r="Q370" s="84">
        <f t="shared" si="1053"/>
        <v>12.705</v>
      </c>
      <c r="R370" s="84">
        <f t="shared" si="1054"/>
        <v>18.15</v>
      </c>
      <c r="S370" s="84"/>
      <c r="T370" s="84"/>
      <c r="U370" s="85">
        <f t="shared" si="1057"/>
        <v>0.1815</v>
      </c>
      <c r="V370" s="84">
        <f t="shared" si="1058"/>
        <v>6.3525</v>
      </c>
      <c r="W370" s="84">
        <f t="shared" si="1059"/>
        <v>42.6525</v>
      </c>
      <c r="X370" s="72"/>
      <c r="Y370" s="84">
        <f t="shared" si="1073"/>
        <v>264.0825</v>
      </c>
      <c r="Z370" s="72"/>
      <c r="AA370" s="72"/>
      <c r="AB370" s="72"/>
      <c r="AC370" s="72"/>
      <c r="AD370" s="72"/>
      <c r="AE370" s="72"/>
      <c r="AF370" s="84">
        <f t="shared" si="1061"/>
        <v>36300</v>
      </c>
      <c r="AG370" s="84">
        <f t="shared" si="1062"/>
        <v>36257.3475</v>
      </c>
      <c r="AH370" s="72"/>
      <c r="AI370" s="84">
        <f t="shared" si="1063"/>
        <v>1450.185</v>
      </c>
      <c r="AJ370" s="84">
        <f t="shared" si="1064"/>
        <v>580.8</v>
      </c>
      <c r="AK370" s="72"/>
      <c r="AL370" s="86">
        <f t="shared" ref="AL370:AM370" si="1074">AI370-AN370</f>
        <v>1395.735</v>
      </c>
      <c r="AM370" s="86">
        <f t="shared" si="1074"/>
        <v>417.45</v>
      </c>
      <c r="AN370" s="86">
        <f t="shared" si="1066"/>
        <v>54.45</v>
      </c>
      <c r="AO370" s="86">
        <f t="shared" si="1067"/>
        <v>163.35</v>
      </c>
      <c r="AP370" s="72"/>
      <c r="AQ370" s="84">
        <f t="shared" si="1068"/>
        <v>1.455</v>
      </c>
      <c r="AR370" s="84">
        <f t="shared" si="1069"/>
        <v>1813.185</v>
      </c>
      <c r="AS370" s="72"/>
      <c r="AT370" s="72"/>
      <c r="AU370" s="114"/>
    </row>
    <row r="371">
      <c r="A371" s="80">
        <v>12.0</v>
      </c>
      <c r="B371" s="81" t="s">
        <v>112</v>
      </c>
      <c r="C371" s="81">
        <v>200.0</v>
      </c>
      <c r="D371" s="80">
        <v>22.0</v>
      </c>
      <c r="E371" s="87">
        <f>$E$13</f>
        <v>10</v>
      </c>
      <c r="F371" s="83"/>
      <c r="G371" s="83">
        <f t="shared" si="1049"/>
        <v>220</v>
      </c>
      <c r="H371" s="84">
        <f t="shared" si="1050"/>
        <v>2000</v>
      </c>
      <c r="I371" s="84">
        <f t="shared" si="1051"/>
        <v>44000</v>
      </c>
      <c r="J371" s="84"/>
      <c r="K371" s="84">
        <f t="shared" ref="K371:K372" si="1076">G371*$K$6</f>
        <v>165</v>
      </c>
      <c r="L371" s="84">
        <f>G371*$L$6</f>
        <v>330</v>
      </c>
      <c r="M371" s="84">
        <f>G371*$M$6</f>
        <v>33</v>
      </c>
      <c r="N371" s="84">
        <f>G371*$N$6</f>
        <v>404.8</v>
      </c>
      <c r="O371" s="84">
        <f t="shared" si="1072"/>
        <v>22</v>
      </c>
      <c r="P371" s="84"/>
      <c r="Q371" s="84">
        <f t="shared" si="1053"/>
        <v>15.4</v>
      </c>
      <c r="R371" s="84">
        <f t="shared" si="1054"/>
        <v>22</v>
      </c>
      <c r="S371" s="84"/>
      <c r="T371" s="84"/>
      <c r="U371" s="85">
        <f t="shared" si="1057"/>
        <v>0.22</v>
      </c>
      <c r="V371" s="84">
        <f t="shared" si="1058"/>
        <v>7.7</v>
      </c>
      <c r="W371" s="84">
        <f t="shared" si="1059"/>
        <v>51.7</v>
      </c>
      <c r="X371" s="72"/>
      <c r="Y371" s="84">
        <f t="shared" ref="Y371:Y372" si="1077">K371+L371+M371+N371+O371+Q371+R371+W371</f>
        <v>1043.9</v>
      </c>
      <c r="Z371" s="72"/>
      <c r="AA371" s="72"/>
      <c r="AB371" s="72"/>
      <c r="AC371" s="72"/>
      <c r="AD371" s="72"/>
      <c r="AE371" s="72"/>
      <c r="AF371" s="84">
        <f t="shared" si="1061"/>
        <v>44000</v>
      </c>
      <c r="AG371" s="84">
        <f t="shared" si="1062"/>
        <v>43948.3</v>
      </c>
      <c r="AH371" s="72"/>
      <c r="AI371" s="84">
        <f t="shared" si="1063"/>
        <v>1757.8</v>
      </c>
      <c r="AJ371" s="84">
        <f t="shared" si="1064"/>
        <v>704</v>
      </c>
      <c r="AK371" s="72"/>
      <c r="AL371" s="86">
        <f t="shared" ref="AL371:AM371" si="1075">AI371-AN371</f>
        <v>1691.8</v>
      </c>
      <c r="AM371" s="86">
        <f t="shared" si="1075"/>
        <v>506</v>
      </c>
      <c r="AN371" s="86">
        <f t="shared" si="1066"/>
        <v>66</v>
      </c>
      <c r="AO371" s="86">
        <f t="shared" si="1067"/>
        <v>198</v>
      </c>
      <c r="AP371" s="72"/>
      <c r="AQ371" s="84">
        <f t="shared" si="1068"/>
        <v>4.745</v>
      </c>
      <c r="AR371" s="84">
        <f t="shared" si="1069"/>
        <v>2197.8</v>
      </c>
      <c r="AS371" s="72"/>
      <c r="AT371" s="72"/>
      <c r="AU371" s="114"/>
    </row>
    <row r="372">
      <c r="A372" s="80">
        <v>12.0</v>
      </c>
      <c r="B372" s="81" t="s">
        <v>113</v>
      </c>
      <c r="C372" s="81">
        <v>200.0</v>
      </c>
      <c r="D372" s="80">
        <v>22.0</v>
      </c>
      <c r="E372" s="87">
        <f>E371*Calculation!$D$43*F372</f>
        <v>8.25</v>
      </c>
      <c r="F372" s="83">
        <f>A372-1</f>
        <v>11</v>
      </c>
      <c r="G372" s="83">
        <f t="shared" si="1049"/>
        <v>181.5</v>
      </c>
      <c r="H372" s="84">
        <f t="shared" si="1050"/>
        <v>1650</v>
      </c>
      <c r="I372" s="84">
        <f t="shared" si="1051"/>
        <v>36300</v>
      </c>
      <c r="J372" s="84"/>
      <c r="K372" s="84">
        <f t="shared" si="1076"/>
        <v>136.125</v>
      </c>
      <c r="L372" s="84"/>
      <c r="M372" s="84"/>
      <c r="N372" s="84"/>
      <c r="O372" s="84">
        <f t="shared" si="1072"/>
        <v>18.15</v>
      </c>
      <c r="P372" s="84"/>
      <c r="Q372" s="84">
        <f t="shared" si="1053"/>
        <v>12.705</v>
      </c>
      <c r="R372" s="84">
        <f t="shared" si="1054"/>
        <v>18.15</v>
      </c>
      <c r="S372" s="84"/>
      <c r="T372" s="84"/>
      <c r="U372" s="85">
        <f t="shared" si="1057"/>
        <v>0.1815</v>
      </c>
      <c r="V372" s="84">
        <f t="shared" si="1058"/>
        <v>6.3525</v>
      </c>
      <c r="W372" s="84">
        <f t="shared" si="1059"/>
        <v>42.6525</v>
      </c>
      <c r="X372" s="72"/>
      <c r="Y372" s="84">
        <f t="shared" si="1077"/>
        <v>227.7825</v>
      </c>
      <c r="Z372" s="72"/>
      <c r="AA372" s="72"/>
      <c r="AB372" s="72"/>
      <c r="AC372" s="72"/>
      <c r="AD372" s="72"/>
      <c r="AE372" s="72"/>
      <c r="AF372" s="84">
        <f t="shared" si="1061"/>
        <v>36300</v>
      </c>
      <c r="AG372" s="84">
        <f t="shared" si="1062"/>
        <v>36257.3475</v>
      </c>
      <c r="AH372" s="72"/>
      <c r="AI372" s="84">
        <f t="shared" si="1063"/>
        <v>1450.185</v>
      </c>
      <c r="AJ372" s="84">
        <f t="shared" si="1064"/>
        <v>580.8</v>
      </c>
      <c r="AK372" s="72"/>
      <c r="AL372" s="86">
        <f t="shared" ref="AL372:AM372" si="1078">AI372-AN372</f>
        <v>1395.735</v>
      </c>
      <c r="AM372" s="86">
        <f t="shared" si="1078"/>
        <v>417.45</v>
      </c>
      <c r="AN372" s="86">
        <f t="shared" si="1066"/>
        <v>54.45</v>
      </c>
      <c r="AO372" s="86">
        <f t="shared" si="1067"/>
        <v>163.35</v>
      </c>
      <c r="AP372" s="72"/>
      <c r="AQ372" s="84">
        <f t="shared" si="1068"/>
        <v>1.255</v>
      </c>
      <c r="AR372" s="84">
        <f t="shared" si="1069"/>
        <v>1813.185</v>
      </c>
      <c r="AS372" s="72"/>
      <c r="AT372" s="72"/>
      <c r="AU372" s="114"/>
    </row>
    <row r="373">
      <c r="A373" s="88"/>
      <c r="B373" s="89"/>
      <c r="C373" s="90"/>
      <c r="D373" s="91"/>
      <c r="E373" s="92"/>
      <c r="F373" s="92"/>
      <c r="G373" s="92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93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114"/>
    </row>
    <row r="374">
      <c r="A374" s="88"/>
      <c r="B374" s="79" t="s">
        <v>103</v>
      </c>
      <c r="C374" s="90"/>
      <c r="D374" s="91"/>
      <c r="E374" s="92"/>
      <c r="F374" s="92"/>
      <c r="G374" s="92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93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114"/>
    </row>
    <row r="375">
      <c r="A375" s="80">
        <v>12.0</v>
      </c>
      <c r="B375" s="81" t="s">
        <v>108</v>
      </c>
      <c r="C375" s="81">
        <v>500.0</v>
      </c>
      <c r="D375" s="80">
        <v>22.0</v>
      </c>
      <c r="E375" s="87">
        <f>$E$18</f>
        <v>5</v>
      </c>
      <c r="F375" s="83"/>
      <c r="G375" s="83">
        <f t="shared" ref="G375:G380" si="1080">E375*D375</f>
        <v>110</v>
      </c>
      <c r="H375" s="84">
        <f t="shared" ref="H375:H380" si="1081">E375*C375</f>
        <v>2500</v>
      </c>
      <c r="I375" s="84">
        <f t="shared" ref="I375:I380" si="1082">H375*D375</f>
        <v>55000</v>
      </c>
      <c r="J375" s="84"/>
      <c r="K375" s="84"/>
      <c r="L375" s="84">
        <f>G375*$L$6</f>
        <v>165</v>
      </c>
      <c r="M375" s="84">
        <f>G375*$M$6</f>
        <v>16.5</v>
      </c>
      <c r="N375" s="84"/>
      <c r="O375" s="84"/>
      <c r="P375" s="84">
        <f t="shared" ref="P375:P376" si="1083">G375*$P$6</f>
        <v>11</v>
      </c>
      <c r="Q375" s="84">
        <f t="shared" ref="Q375:Q380" si="1084">G375*$Q$6</f>
        <v>7.7</v>
      </c>
      <c r="R375" s="84">
        <f t="shared" ref="R375:R380" si="1085">G375*$R$6</f>
        <v>11</v>
      </c>
      <c r="S375" s="84">
        <f t="shared" ref="S375:S376" si="1086">I375*$S$6</f>
        <v>687.5</v>
      </c>
      <c r="T375" s="84">
        <f t="shared" ref="T375:T376" si="1087">G375*$T$6</f>
        <v>55</v>
      </c>
      <c r="U375" s="85">
        <f t="shared" ref="U375:U380" si="1088">G375*$U$6</f>
        <v>0.11</v>
      </c>
      <c r="V375" s="84">
        <f t="shared" ref="V375:V380" si="1089">U375*$V$6</f>
        <v>3.85</v>
      </c>
      <c r="W375" s="84">
        <f t="shared" ref="W375:W380" si="1090">(U375*C375)+V375</f>
        <v>58.85</v>
      </c>
      <c r="X375" s="72"/>
      <c r="Y375" s="84">
        <f t="shared" ref="Y375:Y376" si="1091">L375+M375+P375+Q375+R375+S375+T375+W375</f>
        <v>1012.55</v>
      </c>
      <c r="Z375" s="72"/>
      <c r="AA375" s="72"/>
      <c r="AB375" s="72"/>
      <c r="AC375" s="72"/>
      <c r="AD375" s="72"/>
      <c r="AE375" s="72"/>
      <c r="AF375" s="84">
        <f t="shared" ref="AF375:AF380" si="1092">I375</f>
        <v>55000</v>
      </c>
      <c r="AG375" s="84">
        <f t="shared" ref="AG375:AG380" si="1093">AF375-W375</f>
        <v>54941.15</v>
      </c>
      <c r="AH375" s="72"/>
      <c r="AI375" s="84">
        <f t="shared" ref="AI375:AI380" si="1094">G375*$AI$6</f>
        <v>878.9</v>
      </c>
      <c r="AJ375" s="84">
        <f t="shared" ref="AJ375:AJ380" si="1095">I375*$AJ$6</f>
        <v>880</v>
      </c>
      <c r="AK375" s="72"/>
      <c r="AL375" s="86">
        <f t="shared" ref="AL375:AM375" si="1079">AI375-AN375</f>
        <v>845.9</v>
      </c>
      <c r="AM375" s="86">
        <f t="shared" si="1079"/>
        <v>632.5</v>
      </c>
      <c r="AN375" s="86">
        <f t="shared" ref="AN375:AN380" si="1097">G375*$AN$6</f>
        <v>33</v>
      </c>
      <c r="AO375" s="86">
        <f t="shared" ref="AO375:AO380" si="1098">I375*$AO$6</f>
        <v>247.5</v>
      </c>
      <c r="AP375" s="72"/>
      <c r="AQ375" s="84">
        <f t="shared" ref="AQ375:AQ380" si="1099">Y375/G375</f>
        <v>9.205</v>
      </c>
      <c r="AR375" s="84">
        <f t="shared" ref="AR375:AR380" si="1100">AL375+AM375</f>
        <v>1478.4</v>
      </c>
      <c r="AS375" s="72"/>
      <c r="AT375" s="72"/>
      <c r="AU375" s="114"/>
    </row>
    <row r="376">
      <c r="A376" s="80">
        <v>12.0</v>
      </c>
      <c r="B376" s="81" t="s">
        <v>109</v>
      </c>
      <c r="C376" s="81">
        <v>500.0</v>
      </c>
      <c r="D376" s="80">
        <v>22.0</v>
      </c>
      <c r="E376" s="87">
        <f>E375*Calculation!$D$43*F376</f>
        <v>4.125</v>
      </c>
      <c r="F376" s="83">
        <f>A376-1</f>
        <v>11</v>
      </c>
      <c r="G376" s="83">
        <f t="shared" si="1080"/>
        <v>90.75</v>
      </c>
      <c r="H376" s="84">
        <f t="shared" si="1081"/>
        <v>2062.5</v>
      </c>
      <c r="I376" s="84">
        <f t="shared" si="1082"/>
        <v>45375</v>
      </c>
      <c r="J376" s="84"/>
      <c r="K376" s="84"/>
      <c r="L376" s="84"/>
      <c r="M376" s="84"/>
      <c r="N376" s="84"/>
      <c r="O376" s="84"/>
      <c r="P376" s="84">
        <f t="shared" si="1083"/>
        <v>9.075</v>
      </c>
      <c r="Q376" s="84">
        <f t="shared" si="1084"/>
        <v>6.3525</v>
      </c>
      <c r="R376" s="84">
        <f t="shared" si="1085"/>
        <v>9.075</v>
      </c>
      <c r="S376" s="84">
        <f t="shared" si="1086"/>
        <v>567.1875</v>
      </c>
      <c r="T376" s="84">
        <f t="shared" si="1087"/>
        <v>45.375</v>
      </c>
      <c r="U376" s="85">
        <f t="shared" si="1088"/>
        <v>0.09075</v>
      </c>
      <c r="V376" s="84">
        <f t="shared" si="1089"/>
        <v>3.17625</v>
      </c>
      <c r="W376" s="84">
        <f t="shared" si="1090"/>
        <v>48.55125</v>
      </c>
      <c r="X376" s="72"/>
      <c r="Y376" s="84">
        <f t="shared" si="1091"/>
        <v>685.61625</v>
      </c>
      <c r="Z376" s="72"/>
      <c r="AA376" s="72"/>
      <c r="AB376" s="72"/>
      <c r="AC376" s="72"/>
      <c r="AD376" s="72"/>
      <c r="AE376" s="72"/>
      <c r="AF376" s="84">
        <f t="shared" si="1092"/>
        <v>45375</v>
      </c>
      <c r="AG376" s="84">
        <f t="shared" si="1093"/>
        <v>45326.44875</v>
      </c>
      <c r="AH376" s="72"/>
      <c r="AI376" s="84">
        <f t="shared" si="1094"/>
        <v>725.0925</v>
      </c>
      <c r="AJ376" s="84">
        <f t="shared" si="1095"/>
        <v>726</v>
      </c>
      <c r="AK376" s="72"/>
      <c r="AL376" s="86">
        <f t="shared" ref="AL376:AM376" si="1096">AI376-AN376</f>
        <v>697.8675</v>
      </c>
      <c r="AM376" s="86">
        <f t="shared" si="1096"/>
        <v>521.8125</v>
      </c>
      <c r="AN376" s="86">
        <f t="shared" si="1097"/>
        <v>27.225</v>
      </c>
      <c r="AO376" s="86">
        <f t="shared" si="1098"/>
        <v>204.1875</v>
      </c>
      <c r="AP376" s="72"/>
      <c r="AQ376" s="84">
        <f t="shared" si="1099"/>
        <v>7.555</v>
      </c>
      <c r="AR376" s="84">
        <f t="shared" si="1100"/>
        <v>1219.68</v>
      </c>
      <c r="AS376" s="72"/>
      <c r="AT376" s="72"/>
      <c r="AU376" s="114"/>
    </row>
    <row r="377">
      <c r="A377" s="80">
        <v>12.0</v>
      </c>
      <c r="B377" s="81" t="s">
        <v>110</v>
      </c>
      <c r="C377" s="81">
        <v>500.0</v>
      </c>
      <c r="D377" s="80">
        <v>22.0</v>
      </c>
      <c r="E377" s="87">
        <f>$E$18</f>
        <v>5</v>
      </c>
      <c r="F377" s="83"/>
      <c r="G377" s="83">
        <f t="shared" si="1080"/>
        <v>110</v>
      </c>
      <c r="H377" s="84">
        <f t="shared" si="1081"/>
        <v>2500</v>
      </c>
      <c r="I377" s="84">
        <f t="shared" si="1082"/>
        <v>55000</v>
      </c>
      <c r="J377" s="84">
        <f t="shared" ref="J377:J378" si="1102">G377*$J$6</f>
        <v>104.5</v>
      </c>
      <c r="K377" s="84"/>
      <c r="L377" s="84">
        <f>G377*$L$6</f>
        <v>165</v>
      </c>
      <c r="M377" s="84">
        <f>G377*$M$6</f>
        <v>16.5</v>
      </c>
      <c r="N377" s="84">
        <f>G377*$N$6</f>
        <v>202.4</v>
      </c>
      <c r="O377" s="84">
        <f t="shared" ref="O377:O380" si="1103">G377*$O$6</f>
        <v>11</v>
      </c>
      <c r="P377" s="84"/>
      <c r="Q377" s="84">
        <f t="shared" si="1084"/>
        <v>7.7</v>
      </c>
      <c r="R377" s="84">
        <f t="shared" si="1085"/>
        <v>11</v>
      </c>
      <c r="S377" s="84"/>
      <c r="T377" s="84"/>
      <c r="U377" s="85">
        <f t="shared" si="1088"/>
        <v>0.11</v>
      </c>
      <c r="V377" s="84">
        <f t="shared" si="1089"/>
        <v>3.85</v>
      </c>
      <c r="W377" s="84">
        <f t="shared" si="1090"/>
        <v>58.85</v>
      </c>
      <c r="X377" s="72"/>
      <c r="Y377" s="84">
        <f t="shared" ref="Y377:Y378" si="1104">J377+L377+M377+N377+O377+Q377+R377+W377</f>
        <v>576.95</v>
      </c>
      <c r="Z377" s="72"/>
      <c r="AA377" s="72"/>
      <c r="AB377" s="72"/>
      <c r="AC377" s="72"/>
      <c r="AD377" s="72"/>
      <c r="AE377" s="72"/>
      <c r="AF377" s="84">
        <f t="shared" si="1092"/>
        <v>55000</v>
      </c>
      <c r="AG377" s="84">
        <f t="shared" si="1093"/>
        <v>54941.15</v>
      </c>
      <c r="AH377" s="72"/>
      <c r="AI377" s="84">
        <f t="shared" si="1094"/>
        <v>878.9</v>
      </c>
      <c r="AJ377" s="84">
        <f t="shared" si="1095"/>
        <v>880</v>
      </c>
      <c r="AK377" s="72"/>
      <c r="AL377" s="86">
        <f t="shared" ref="AL377:AM377" si="1101">AI377-AN377</f>
        <v>845.9</v>
      </c>
      <c r="AM377" s="86">
        <f t="shared" si="1101"/>
        <v>632.5</v>
      </c>
      <c r="AN377" s="86">
        <f t="shared" si="1097"/>
        <v>33</v>
      </c>
      <c r="AO377" s="86">
        <f t="shared" si="1098"/>
        <v>247.5</v>
      </c>
      <c r="AP377" s="72"/>
      <c r="AQ377" s="84">
        <f t="shared" si="1099"/>
        <v>5.245</v>
      </c>
      <c r="AR377" s="84">
        <f t="shared" si="1100"/>
        <v>1478.4</v>
      </c>
      <c r="AS377" s="72"/>
      <c r="AT377" s="72"/>
      <c r="AU377" s="114"/>
    </row>
    <row r="378">
      <c r="A378" s="80">
        <v>12.0</v>
      </c>
      <c r="B378" s="81" t="s">
        <v>111</v>
      </c>
      <c r="C378" s="81">
        <v>500.0</v>
      </c>
      <c r="D378" s="80">
        <v>22.0</v>
      </c>
      <c r="E378" s="87">
        <f>E377*Calculation!$D$43*F378</f>
        <v>4.125</v>
      </c>
      <c r="F378" s="83">
        <f>A378-1</f>
        <v>11</v>
      </c>
      <c r="G378" s="83">
        <f t="shared" si="1080"/>
        <v>90.75</v>
      </c>
      <c r="H378" s="84">
        <f t="shared" si="1081"/>
        <v>2062.5</v>
      </c>
      <c r="I378" s="84">
        <f t="shared" si="1082"/>
        <v>45375</v>
      </c>
      <c r="J378" s="84">
        <f t="shared" si="1102"/>
        <v>86.2125</v>
      </c>
      <c r="K378" s="84"/>
      <c r="L378" s="84"/>
      <c r="M378" s="84"/>
      <c r="N378" s="84"/>
      <c r="O378" s="84">
        <f t="shared" si="1103"/>
        <v>9.075</v>
      </c>
      <c r="P378" s="84"/>
      <c r="Q378" s="84">
        <f t="shared" si="1084"/>
        <v>6.3525</v>
      </c>
      <c r="R378" s="84">
        <f t="shared" si="1085"/>
        <v>9.075</v>
      </c>
      <c r="S378" s="84"/>
      <c r="T378" s="84"/>
      <c r="U378" s="85">
        <f t="shared" si="1088"/>
        <v>0.09075</v>
      </c>
      <c r="V378" s="84">
        <f t="shared" si="1089"/>
        <v>3.17625</v>
      </c>
      <c r="W378" s="84">
        <f t="shared" si="1090"/>
        <v>48.55125</v>
      </c>
      <c r="X378" s="72"/>
      <c r="Y378" s="84">
        <f t="shared" si="1104"/>
        <v>159.26625</v>
      </c>
      <c r="Z378" s="72"/>
      <c r="AA378" s="72"/>
      <c r="AB378" s="72"/>
      <c r="AC378" s="72"/>
      <c r="AD378" s="72"/>
      <c r="AE378" s="72"/>
      <c r="AF378" s="84">
        <f t="shared" si="1092"/>
        <v>45375</v>
      </c>
      <c r="AG378" s="84">
        <f t="shared" si="1093"/>
        <v>45326.44875</v>
      </c>
      <c r="AH378" s="72"/>
      <c r="AI378" s="84">
        <f t="shared" si="1094"/>
        <v>725.0925</v>
      </c>
      <c r="AJ378" s="84">
        <f t="shared" si="1095"/>
        <v>726</v>
      </c>
      <c r="AK378" s="72"/>
      <c r="AL378" s="86">
        <f t="shared" ref="AL378:AM378" si="1105">AI378-AN378</f>
        <v>697.8675</v>
      </c>
      <c r="AM378" s="86">
        <f t="shared" si="1105"/>
        <v>521.8125</v>
      </c>
      <c r="AN378" s="86">
        <f t="shared" si="1097"/>
        <v>27.225</v>
      </c>
      <c r="AO378" s="86">
        <f t="shared" si="1098"/>
        <v>204.1875</v>
      </c>
      <c r="AP378" s="72"/>
      <c r="AQ378" s="84">
        <f t="shared" si="1099"/>
        <v>1.755</v>
      </c>
      <c r="AR378" s="84">
        <f t="shared" si="1100"/>
        <v>1219.68</v>
      </c>
      <c r="AS378" s="72"/>
      <c r="AT378" s="72"/>
      <c r="AU378" s="114"/>
    </row>
    <row r="379">
      <c r="A379" s="80">
        <v>12.0</v>
      </c>
      <c r="B379" s="81" t="s">
        <v>112</v>
      </c>
      <c r="C379" s="81">
        <v>500.0</v>
      </c>
      <c r="D379" s="80">
        <v>22.0</v>
      </c>
      <c r="E379" s="87">
        <f>$E$18</f>
        <v>5</v>
      </c>
      <c r="F379" s="83"/>
      <c r="G379" s="83">
        <f t="shared" si="1080"/>
        <v>110</v>
      </c>
      <c r="H379" s="84">
        <f t="shared" si="1081"/>
        <v>2500</v>
      </c>
      <c r="I379" s="84">
        <f t="shared" si="1082"/>
        <v>55000</v>
      </c>
      <c r="J379" s="84"/>
      <c r="K379" s="84">
        <f t="shared" ref="K379:K380" si="1107">G379*$K$6</f>
        <v>82.5</v>
      </c>
      <c r="L379" s="84">
        <f>G379*$L$6</f>
        <v>165</v>
      </c>
      <c r="M379" s="84">
        <f>G379*$M$6</f>
        <v>16.5</v>
      </c>
      <c r="N379" s="84">
        <f>G379*$N$6</f>
        <v>202.4</v>
      </c>
      <c r="O379" s="84">
        <f t="shared" si="1103"/>
        <v>11</v>
      </c>
      <c r="P379" s="84"/>
      <c r="Q379" s="84">
        <f t="shared" si="1084"/>
        <v>7.7</v>
      </c>
      <c r="R379" s="84">
        <f t="shared" si="1085"/>
        <v>11</v>
      </c>
      <c r="S379" s="84"/>
      <c r="T379" s="84"/>
      <c r="U379" s="85">
        <f t="shared" si="1088"/>
        <v>0.11</v>
      </c>
      <c r="V379" s="84">
        <f t="shared" si="1089"/>
        <v>3.85</v>
      </c>
      <c r="W379" s="84">
        <f t="shared" si="1090"/>
        <v>58.85</v>
      </c>
      <c r="X379" s="72"/>
      <c r="Y379" s="84">
        <f t="shared" ref="Y379:Y380" si="1108">K379+L379+M379+N379+O379+Q379+R379+W379</f>
        <v>554.95</v>
      </c>
      <c r="Z379" s="72"/>
      <c r="AA379" s="72"/>
      <c r="AB379" s="72"/>
      <c r="AC379" s="72"/>
      <c r="AD379" s="72"/>
      <c r="AE379" s="72"/>
      <c r="AF379" s="84">
        <f t="shared" si="1092"/>
        <v>55000</v>
      </c>
      <c r="AG379" s="84">
        <f t="shared" si="1093"/>
        <v>54941.15</v>
      </c>
      <c r="AH379" s="72"/>
      <c r="AI379" s="84">
        <f t="shared" si="1094"/>
        <v>878.9</v>
      </c>
      <c r="AJ379" s="84">
        <f t="shared" si="1095"/>
        <v>880</v>
      </c>
      <c r="AK379" s="72"/>
      <c r="AL379" s="86">
        <f t="shared" ref="AL379:AM379" si="1106">AI379-AN379</f>
        <v>845.9</v>
      </c>
      <c r="AM379" s="86">
        <f t="shared" si="1106"/>
        <v>632.5</v>
      </c>
      <c r="AN379" s="86">
        <f t="shared" si="1097"/>
        <v>33</v>
      </c>
      <c r="AO379" s="86">
        <f t="shared" si="1098"/>
        <v>247.5</v>
      </c>
      <c r="AP379" s="72"/>
      <c r="AQ379" s="84">
        <f t="shared" si="1099"/>
        <v>5.045</v>
      </c>
      <c r="AR379" s="84">
        <f t="shared" si="1100"/>
        <v>1478.4</v>
      </c>
      <c r="AS379" s="72"/>
      <c r="AT379" s="72"/>
      <c r="AU379" s="114"/>
    </row>
    <row r="380">
      <c r="A380" s="80">
        <v>12.0</v>
      </c>
      <c r="B380" s="81" t="s">
        <v>113</v>
      </c>
      <c r="C380" s="81">
        <v>500.0</v>
      </c>
      <c r="D380" s="80">
        <v>22.0</v>
      </c>
      <c r="E380" s="87">
        <f>E379*Calculation!$D$43*F380</f>
        <v>4.125</v>
      </c>
      <c r="F380" s="83">
        <f>A380-1</f>
        <v>11</v>
      </c>
      <c r="G380" s="83">
        <f t="shared" si="1080"/>
        <v>90.75</v>
      </c>
      <c r="H380" s="84">
        <f t="shared" si="1081"/>
        <v>2062.5</v>
      </c>
      <c r="I380" s="84">
        <f t="shared" si="1082"/>
        <v>45375</v>
      </c>
      <c r="J380" s="84"/>
      <c r="K380" s="84">
        <f t="shared" si="1107"/>
        <v>68.0625</v>
      </c>
      <c r="L380" s="84"/>
      <c r="M380" s="84"/>
      <c r="N380" s="84"/>
      <c r="O380" s="84">
        <f t="shared" si="1103"/>
        <v>9.075</v>
      </c>
      <c r="P380" s="84"/>
      <c r="Q380" s="84">
        <f t="shared" si="1084"/>
        <v>6.3525</v>
      </c>
      <c r="R380" s="84">
        <f t="shared" si="1085"/>
        <v>9.075</v>
      </c>
      <c r="S380" s="84"/>
      <c r="T380" s="84"/>
      <c r="U380" s="85">
        <f t="shared" si="1088"/>
        <v>0.09075</v>
      </c>
      <c r="V380" s="84">
        <f t="shared" si="1089"/>
        <v>3.17625</v>
      </c>
      <c r="W380" s="84">
        <f t="shared" si="1090"/>
        <v>48.55125</v>
      </c>
      <c r="X380" s="72"/>
      <c r="Y380" s="84">
        <f t="shared" si="1108"/>
        <v>141.11625</v>
      </c>
      <c r="Z380" s="72"/>
      <c r="AA380" s="72"/>
      <c r="AB380" s="72"/>
      <c r="AC380" s="72"/>
      <c r="AD380" s="72"/>
      <c r="AE380" s="72"/>
      <c r="AF380" s="84">
        <f t="shared" si="1092"/>
        <v>45375</v>
      </c>
      <c r="AG380" s="84">
        <f t="shared" si="1093"/>
        <v>45326.44875</v>
      </c>
      <c r="AH380" s="72"/>
      <c r="AI380" s="84">
        <f t="shared" si="1094"/>
        <v>725.0925</v>
      </c>
      <c r="AJ380" s="84">
        <f t="shared" si="1095"/>
        <v>726</v>
      </c>
      <c r="AK380" s="72"/>
      <c r="AL380" s="86">
        <f t="shared" ref="AL380:AM380" si="1109">AI380-AN380</f>
        <v>697.8675</v>
      </c>
      <c r="AM380" s="86">
        <f t="shared" si="1109"/>
        <v>521.8125</v>
      </c>
      <c r="AN380" s="86">
        <f t="shared" si="1097"/>
        <v>27.225</v>
      </c>
      <c r="AO380" s="86">
        <f t="shared" si="1098"/>
        <v>204.1875</v>
      </c>
      <c r="AP380" s="72"/>
      <c r="AQ380" s="84">
        <f t="shared" si="1099"/>
        <v>1.555</v>
      </c>
      <c r="AR380" s="84">
        <f t="shared" si="1100"/>
        <v>1219.68</v>
      </c>
      <c r="AS380" s="72"/>
      <c r="AT380" s="72"/>
      <c r="AU380" s="114"/>
    </row>
    <row r="381">
      <c r="A381" s="88"/>
      <c r="B381" s="89"/>
      <c r="C381" s="73"/>
      <c r="D381" s="106"/>
      <c r="E381" s="107"/>
      <c r="F381" s="76"/>
      <c r="G381" s="76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7"/>
      <c r="V381" s="72"/>
      <c r="W381" s="72"/>
      <c r="X381" s="72"/>
      <c r="Y381" s="72"/>
      <c r="Z381" s="72"/>
      <c r="AA381" s="72"/>
      <c r="AB381" s="72"/>
      <c r="AC381" s="72"/>
      <c r="AD381" s="72"/>
      <c r="AE381" s="72"/>
      <c r="AF381" s="72"/>
      <c r="AG381" s="72"/>
      <c r="AH381" s="72"/>
      <c r="AI381" s="72"/>
      <c r="AJ381" s="72"/>
      <c r="AK381" s="72"/>
      <c r="AL381" s="78"/>
      <c r="AM381" s="78"/>
      <c r="AN381" s="78"/>
      <c r="AO381" s="78"/>
      <c r="AP381" s="72"/>
      <c r="AQ381" s="72"/>
      <c r="AR381" s="72"/>
      <c r="AS381" s="72"/>
      <c r="AT381" s="72"/>
      <c r="AU381" s="114"/>
    </row>
    <row r="382">
      <c r="A382" s="88"/>
      <c r="B382" s="79" t="s">
        <v>104</v>
      </c>
      <c r="C382" s="73"/>
      <c r="D382" s="106"/>
      <c r="E382" s="107"/>
      <c r="F382" s="76"/>
      <c r="G382" s="76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7"/>
      <c r="V382" s="72"/>
      <c r="W382" s="72"/>
      <c r="X382" s="72"/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2"/>
      <c r="AJ382" s="72"/>
      <c r="AK382" s="72"/>
      <c r="AL382" s="78"/>
      <c r="AM382" s="78"/>
      <c r="AN382" s="78"/>
      <c r="AO382" s="78"/>
      <c r="AP382" s="72"/>
      <c r="AQ382" s="72"/>
      <c r="AR382" s="72"/>
      <c r="AS382" s="72"/>
      <c r="AT382" s="72"/>
      <c r="AU382" s="114"/>
    </row>
    <row r="383">
      <c r="A383" s="80">
        <v>12.0</v>
      </c>
      <c r="B383" s="81" t="s">
        <v>108</v>
      </c>
      <c r="C383" s="81">
        <v>1000.0</v>
      </c>
      <c r="D383" s="80">
        <v>22.0</v>
      </c>
      <c r="E383" s="87">
        <f>$E$23</f>
        <v>2</v>
      </c>
      <c r="F383" s="83"/>
      <c r="G383" s="83">
        <f t="shared" ref="G383:G388" si="1111">E383*D383</f>
        <v>44</v>
      </c>
      <c r="H383" s="84">
        <f t="shared" ref="H383:H388" si="1112">E383*C383</f>
        <v>2000</v>
      </c>
      <c r="I383" s="84">
        <f t="shared" ref="I383:I388" si="1113">H383*D383</f>
        <v>44000</v>
      </c>
      <c r="J383" s="84"/>
      <c r="K383" s="84"/>
      <c r="L383" s="84">
        <f>G383*$L$6</f>
        <v>66</v>
      </c>
      <c r="M383" s="84">
        <f>G383*$M$6</f>
        <v>6.6</v>
      </c>
      <c r="N383" s="84"/>
      <c r="O383" s="84"/>
      <c r="P383" s="84">
        <f t="shared" ref="P383:P384" si="1114">G383*$P$6</f>
        <v>4.4</v>
      </c>
      <c r="Q383" s="84">
        <f t="shared" ref="Q383:Q388" si="1115">G383*$Q$6</f>
        <v>3.08</v>
      </c>
      <c r="R383" s="84">
        <f t="shared" ref="R383:R388" si="1116">G383*$R$6</f>
        <v>4.4</v>
      </c>
      <c r="S383" s="84">
        <f t="shared" ref="S383:S384" si="1117">I383*$S$6</f>
        <v>550</v>
      </c>
      <c r="T383" s="84">
        <f t="shared" ref="T383:T384" si="1118">G383*$T$6</f>
        <v>22</v>
      </c>
      <c r="U383" s="85">
        <f t="shared" ref="U383:U388" si="1119">G383*$U$6</f>
        <v>0.044</v>
      </c>
      <c r="V383" s="84">
        <f t="shared" ref="V383:V388" si="1120">U383*$V$6</f>
        <v>1.54</v>
      </c>
      <c r="W383" s="84">
        <f t="shared" ref="W383:W388" si="1121">(U383*C383)+V383</f>
        <v>45.54</v>
      </c>
      <c r="X383" s="72"/>
      <c r="Y383" s="84">
        <f t="shared" ref="Y383:Y384" si="1122">L383+M383+P383+Q383+R383+S383+T383+W383</f>
        <v>702.02</v>
      </c>
      <c r="Z383" s="72"/>
      <c r="AA383" s="72"/>
      <c r="AB383" s="72"/>
      <c r="AC383" s="72"/>
      <c r="AD383" s="72"/>
      <c r="AE383" s="72"/>
      <c r="AF383" s="84">
        <f t="shared" ref="AF383:AF388" si="1123">I383</f>
        <v>44000</v>
      </c>
      <c r="AG383" s="84">
        <f t="shared" ref="AG383:AG388" si="1124">AF383-W383</f>
        <v>43954.46</v>
      </c>
      <c r="AH383" s="72"/>
      <c r="AI383" s="84">
        <f t="shared" ref="AI383:AI388" si="1125">G383*$AI$6</f>
        <v>351.56</v>
      </c>
      <c r="AJ383" s="84">
        <f t="shared" ref="AJ383:AJ388" si="1126">I383*$AJ$6</f>
        <v>704</v>
      </c>
      <c r="AK383" s="72"/>
      <c r="AL383" s="86">
        <f t="shared" ref="AL383:AM383" si="1110">AI383-AN383</f>
        <v>338.36</v>
      </c>
      <c r="AM383" s="86">
        <f t="shared" si="1110"/>
        <v>506</v>
      </c>
      <c r="AN383" s="86">
        <f t="shared" ref="AN383:AN388" si="1128">G383*$AN$6</f>
        <v>13.2</v>
      </c>
      <c r="AO383" s="86">
        <f t="shared" ref="AO383:AO388" si="1129">I383*$AO$6</f>
        <v>198</v>
      </c>
      <c r="AP383" s="72"/>
      <c r="AQ383" s="84">
        <f t="shared" ref="AQ383:AQ388" si="1130">Y383/G383</f>
        <v>15.955</v>
      </c>
      <c r="AR383" s="84">
        <f t="shared" ref="AR383:AR388" si="1131">AL383+AM383</f>
        <v>844.36</v>
      </c>
      <c r="AS383" s="72"/>
      <c r="AT383" s="72"/>
      <c r="AU383" s="114"/>
    </row>
    <row r="384">
      <c r="A384" s="80">
        <v>12.0</v>
      </c>
      <c r="B384" s="81" t="s">
        <v>109</v>
      </c>
      <c r="C384" s="81">
        <v>1000.0</v>
      </c>
      <c r="D384" s="80">
        <v>22.0</v>
      </c>
      <c r="E384" s="87">
        <f>E383*Calculation!$D$43*F384</f>
        <v>1.65</v>
      </c>
      <c r="F384" s="83">
        <f>A384-1</f>
        <v>11</v>
      </c>
      <c r="G384" s="83">
        <f t="shared" si="1111"/>
        <v>36.3</v>
      </c>
      <c r="H384" s="84">
        <f t="shared" si="1112"/>
        <v>1650</v>
      </c>
      <c r="I384" s="84">
        <f t="shared" si="1113"/>
        <v>36300</v>
      </c>
      <c r="J384" s="84"/>
      <c r="K384" s="84"/>
      <c r="L384" s="84"/>
      <c r="M384" s="84"/>
      <c r="N384" s="84"/>
      <c r="O384" s="84"/>
      <c r="P384" s="84">
        <f t="shared" si="1114"/>
        <v>3.63</v>
      </c>
      <c r="Q384" s="84">
        <f t="shared" si="1115"/>
        <v>2.541</v>
      </c>
      <c r="R384" s="84">
        <f t="shared" si="1116"/>
        <v>3.63</v>
      </c>
      <c r="S384" s="84">
        <f t="shared" si="1117"/>
        <v>453.75</v>
      </c>
      <c r="T384" s="84">
        <f t="shared" si="1118"/>
        <v>18.15</v>
      </c>
      <c r="U384" s="85">
        <f t="shared" si="1119"/>
        <v>0.0363</v>
      </c>
      <c r="V384" s="84">
        <f t="shared" si="1120"/>
        <v>1.2705</v>
      </c>
      <c r="W384" s="84">
        <f t="shared" si="1121"/>
        <v>37.5705</v>
      </c>
      <c r="X384" s="72"/>
      <c r="Y384" s="84">
        <f t="shared" si="1122"/>
        <v>519.2715</v>
      </c>
      <c r="Z384" s="72"/>
      <c r="AA384" s="72"/>
      <c r="AB384" s="72"/>
      <c r="AC384" s="72"/>
      <c r="AD384" s="72"/>
      <c r="AE384" s="72"/>
      <c r="AF384" s="84">
        <f t="shared" si="1123"/>
        <v>36300</v>
      </c>
      <c r="AG384" s="84">
        <f t="shared" si="1124"/>
        <v>36262.4295</v>
      </c>
      <c r="AH384" s="72"/>
      <c r="AI384" s="84">
        <f t="shared" si="1125"/>
        <v>290.037</v>
      </c>
      <c r="AJ384" s="84">
        <f t="shared" si="1126"/>
        <v>580.8</v>
      </c>
      <c r="AK384" s="72"/>
      <c r="AL384" s="86">
        <f t="shared" ref="AL384:AM384" si="1127">AI384-AN384</f>
        <v>279.147</v>
      </c>
      <c r="AM384" s="86">
        <f t="shared" si="1127"/>
        <v>417.45</v>
      </c>
      <c r="AN384" s="86">
        <f t="shared" si="1128"/>
        <v>10.89</v>
      </c>
      <c r="AO384" s="86">
        <f t="shared" si="1129"/>
        <v>163.35</v>
      </c>
      <c r="AP384" s="72"/>
      <c r="AQ384" s="84">
        <f t="shared" si="1130"/>
        <v>14.305</v>
      </c>
      <c r="AR384" s="84">
        <f t="shared" si="1131"/>
        <v>696.597</v>
      </c>
      <c r="AS384" s="72"/>
      <c r="AT384" s="72"/>
      <c r="AU384" s="114"/>
    </row>
    <row r="385">
      <c r="A385" s="80">
        <v>12.0</v>
      </c>
      <c r="B385" s="81" t="s">
        <v>110</v>
      </c>
      <c r="C385" s="81">
        <v>1000.0</v>
      </c>
      <c r="D385" s="80">
        <v>22.0</v>
      </c>
      <c r="E385" s="87">
        <f>$E$23</f>
        <v>2</v>
      </c>
      <c r="F385" s="83"/>
      <c r="G385" s="83">
        <f t="shared" si="1111"/>
        <v>44</v>
      </c>
      <c r="H385" s="84">
        <f t="shared" si="1112"/>
        <v>2000</v>
      </c>
      <c r="I385" s="84">
        <f t="shared" si="1113"/>
        <v>44000</v>
      </c>
      <c r="J385" s="84">
        <f t="shared" ref="J385:J386" si="1133">G385*$J$6</f>
        <v>41.8</v>
      </c>
      <c r="K385" s="84"/>
      <c r="L385" s="84">
        <f>G385*$L$6</f>
        <v>66</v>
      </c>
      <c r="M385" s="84">
        <f>G385*$M$6</f>
        <v>6.6</v>
      </c>
      <c r="N385" s="84">
        <f>G385*$N$6</f>
        <v>80.96</v>
      </c>
      <c r="O385" s="84">
        <f t="shared" ref="O385:O388" si="1134">G385*$O$6</f>
        <v>4.4</v>
      </c>
      <c r="P385" s="84"/>
      <c r="Q385" s="84">
        <f t="shared" si="1115"/>
        <v>3.08</v>
      </c>
      <c r="R385" s="84">
        <f t="shared" si="1116"/>
        <v>4.4</v>
      </c>
      <c r="S385" s="84"/>
      <c r="T385" s="84"/>
      <c r="U385" s="85">
        <f t="shared" si="1119"/>
        <v>0.044</v>
      </c>
      <c r="V385" s="84">
        <f t="shared" si="1120"/>
        <v>1.54</v>
      </c>
      <c r="W385" s="84">
        <f t="shared" si="1121"/>
        <v>45.54</v>
      </c>
      <c r="X385" s="72"/>
      <c r="Y385" s="84">
        <f t="shared" ref="Y385:Y386" si="1135">J385+L385+M385+N385+O385+Q385+R385+W385</f>
        <v>252.78</v>
      </c>
      <c r="Z385" s="72"/>
      <c r="AA385" s="72"/>
      <c r="AB385" s="72"/>
      <c r="AC385" s="72"/>
      <c r="AD385" s="72"/>
      <c r="AE385" s="72"/>
      <c r="AF385" s="84">
        <f t="shared" si="1123"/>
        <v>44000</v>
      </c>
      <c r="AG385" s="84">
        <f t="shared" si="1124"/>
        <v>43954.46</v>
      </c>
      <c r="AH385" s="72"/>
      <c r="AI385" s="84">
        <f t="shared" si="1125"/>
        <v>351.56</v>
      </c>
      <c r="AJ385" s="84">
        <f t="shared" si="1126"/>
        <v>704</v>
      </c>
      <c r="AK385" s="72"/>
      <c r="AL385" s="86">
        <f t="shared" ref="AL385:AM385" si="1132">AI385-AN385</f>
        <v>338.36</v>
      </c>
      <c r="AM385" s="86">
        <f t="shared" si="1132"/>
        <v>506</v>
      </c>
      <c r="AN385" s="86">
        <f t="shared" si="1128"/>
        <v>13.2</v>
      </c>
      <c r="AO385" s="86">
        <f t="shared" si="1129"/>
        <v>198</v>
      </c>
      <c r="AP385" s="72"/>
      <c r="AQ385" s="84">
        <f t="shared" si="1130"/>
        <v>5.745</v>
      </c>
      <c r="AR385" s="84">
        <f t="shared" si="1131"/>
        <v>844.36</v>
      </c>
      <c r="AS385" s="72"/>
      <c r="AT385" s="72"/>
      <c r="AU385" s="114"/>
    </row>
    <row r="386">
      <c r="A386" s="80">
        <v>12.0</v>
      </c>
      <c r="B386" s="81" t="s">
        <v>111</v>
      </c>
      <c r="C386" s="81">
        <v>1000.0</v>
      </c>
      <c r="D386" s="80">
        <v>22.0</v>
      </c>
      <c r="E386" s="87">
        <f>E385*Calculation!$D$43*F386</f>
        <v>1.65</v>
      </c>
      <c r="F386" s="83">
        <f>A386-1</f>
        <v>11</v>
      </c>
      <c r="G386" s="83">
        <f t="shared" si="1111"/>
        <v>36.3</v>
      </c>
      <c r="H386" s="84">
        <f t="shared" si="1112"/>
        <v>1650</v>
      </c>
      <c r="I386" s="84">
        <f t="shared" si="1113"/>
        <v>36300</v>
      </c>
      <c r="J386" s="84">
        <f t="shared" si="1133"/>
        <v>34.485</v>
      </c>
      <c r="K386" s="84"/>
      <c r="L386" s="84"/>
      <c r="M386" s="84"/>
      <c r="N386" s="84"/>
      <c r="O386" s="84">
        <f t="shared" si="1134"/>
        <v>3.63</v>
      </c>
      <c r="P386" s="84"/>
      <c r="Q386" s="84">
        <f t="shared" si="1115"/>
        <v>2.541</v>
      </c>
      <c r="R386" s="84">
        <f t="shared" si="1116"/>
        <v>3.63</v>
      </c>
      <c r="S386" s="84"/>
      <c r="T386" s="84"/>
      <c r="U386" s="85">
        <f t="shared" si="1119"/>
        <v>0.0363</v>
      </c>
      <c r="V386" s="84">
        <f t="shared" si="1120"/>
        <v>1.2705</v>
      </c>
      <c r="W386" s="84">
        <f t="shared" si="1121"/>
        <v>37.5705</v>
      </c>
      <c r="X386" s="72"/>
      <c r="Y386" s="84">
        <f t="shared" si="1135"/>
        <v>81.8565</v>
      </c>
      <c r="Z386" s="72"/>
      <c r="AA386" s="72"/>
      <c r="AB386" s="72"/>
      <c r="AC386" s="72"/>
      <c r="AD386" s="72"/>
      <c r="AE386" s="72"/>
      <c r="AF386" s="84">
        <f t="shared" si="1123"/>
        <v>36300</v>
      </c>
      <c r="AG386" s="84">
        <f t="shared" si="1124"/>
        <v>36262.4295</v>
      </c>
      <c r="AH386" s="72"/>
      <c r="AI386" s="84">
        <f t="shared" si="1125"/>
        <v>290.037</v>
      </c>
      <c r="AJ386" s="84">
        <f t="shared" si="1126"/>
        <v>580.8</v>
      </c>
      <c r="AK386" s="72"/>
      <c r="AL386" s="86">
        <f t="shared" ref="AL386:AM386" si="1136">AI386-AN386</f>
        <v>279.147</v>
      </c>
      <c r="AM386" s="86">
        <f t="shared" si="1136"/>
        <v>417.45</v>
      </c>
      <c r="AN386" s="86">
        <f t="shared" si="1128"/>
        <v>10.89</v>
      </c>
      <c r="AO386" s="86">
        <f t="shared" si="1129"/>
        <v>163.35</v>
      </c>
      <c r="AP386" s="72"/>
      <c r="AQ386" s="84">
        <f t="shared" si="1130"/>
        <v>2.255</v>
      </c>
      <c r="AR386" s="84">
        <f t="shared" si="1131"/>
        <v>696.597</v>
      </c>
      <c r="AS386" s="72"/>
      <c r="AT386" s="72"/>
      <c r="AU386" s="114"/>
    </row>
    <row r="387">
      <c r="A387" s="80">
        <v>12.0</v>
      </c>
      <c r="B387" s="81" t="s">
        <v>112</v>
      </c>
      <c r="C387" s="81">
        <v>1000.0</v>
      </c>
      <c r="D387" s="80">
        <v>22.0</v>
      </c>
      <c r="E387" s="87">
        <f>$E$23</f>
        <v>2</v>
      </c>
      <c r="F387" s="83"/>
      <c r="G387" s="83">
        <f t="shared" si="1111"/>
        <v>44</v>
      </c>
      <c r="H387" s="84">
        <f t="shared" si="1112"/>
        <v>2000</v>
      </c>
      <c r="I387" s="84">
        <f t="shared" si="1113"/>
        <v>44000</v>
      </c>
      <c r="J387" s="84"/>
      <c r="K387" s="84">
        <f t="shared" ref="K387:K388" si="1138">G387*$K$6</f>
        <v>33</v>
      </c>
      <c r="L387" s="84">
        <f>G387*$L$6</f>
        <v>66</v>
      </c>
      <c r="M387" s="84">
        <f>G387*$M$6</f>
        <v>6.6</v>
      </c>
      <c r="N387" s="84">
        <f>G387*$N$6</f>
        <v>80.96</v>
      </c>
      <c r="O387" s="84">
        <f t="shared" si="1134"/>
        <v>4.4</v>
      </c>
      <c r="P387" s="84"/>
      <c r="Q387" s="84">
        <f t="shared" si="1115"/>
        <v>3.08</v>
      </c>
      <c r="R387" s="84">
        <f t="shared" si="1116"/>
        <v>4.4</v>
      </c>
      <c r="S387" s="84"/>
      <c r="T387" s="84"/>
      <c r="U387" s="85">
        <f t="shared" si="1119"/>
        <v>0.044</v>
      </c>
      <c r="V387" s="84">
        <f t="shared" si="1120"/>
        <v>1.54</v>
      </c>
      <c r="W387" s="84">
        <f t="shared" si="1121"/>
        <v>45.54</v>
      </c>
      <c r="X387" s="72"/>
      <c r="Y387" s="84">
        <f t="shared" ref="Y387:Y388" si="1139">K387+L387+M387+N387+O387+Q387+R387+W387</f>
        <v>243.98</v>
      </c>
      <c r="Z387" s="72"/>
      <c r="AA387" s="72"/>
      <c r="AB387" s="72"/>
      <c r="AC387" s="72"/>
      <c r="AD387" s="72"/>
      <c r="AE387" s="72"/>
      <c r="AF387" s="84">
        <f t="shared" si="1123"/>
        <v>44000</v>
      </c>
      <c r="AG387" s="84">
        <f t="shared" si="1124"/>
        <v>43954.46</v>
      </c>
      <c r="AH387" s="72"/>
      <c r="AI387" s="84">
        <f t="shared" si="1125"/>
        <v>351.56</v>
      </c>
      <c r="AJ387" s="84">
        <f t="shared" si="1126"/>
        <v>704</v>
      </c>
      <c r="AK387" s="72"/>
      <c r="AL387" s="86">
        <f t="shared" ref="AL387:AM387" si="1137">AI387-AN387</f>
        <v>338.36</v>
      </c>
      <c r="AM387" s="86">
        <f t="shared" si="1137"/>
        <v>506</v>
      </c>
      <c r="AN387" s="86">
        <f t="shared" si="1128"/>
        <v>13.2</v>
      </c>
      <c r="AO387" s="86">
        <f t="shared" si="1129"/>
        <v>198</v>
      </c>
      <c r="AP387" s="72"/>
      <c r="AQ387" s="84">
        <f t="shared" si="1130"/>
        <v>5.545</v>
      </c>
      <c r="AR387" s="84">
        <f t="shared" si="1131"/>
        <v>844.36</v>
      </c>
      <c r="AS387" s="72"/>
      <c r="AT387" s="72"/>
      <c r="AU387" s="114"/>
    </row>
    <row r="388">
      <c r="A388" s="80">
        <v>12.0</v>
      </c>
      <c r="B388" s="81" t="s">
        <v>113</v>
      </c>
      <c r="C388" s="81">
        <v>1000.0</v>
      </c>
      <c r="D388" s="80">
        <v>22.0</v>
      </c>
      <c r="E388" s="87">
        <f>E387*Calculation!$D$43*F388</f>
        <v>1.65</v>
      </c>
      <c r="F388" s="83">
        <f>A388-1</f>
        <v>11</v>
      </c>
      <c r="G388" s="83">
        <f t="shared" si="1111"/>
        <v>36.3</v>
      </c>
      <c r="H388" s="84">
        <f t="shared" si="1112"/>
        <v>1650</v>
      </c>
      <c r="I388" s="84">
        <f t="shared" si="1113"/>
        <v>36300</v>
      </c>
      <c r="J388" s="84"/>
      <c r="K388" s="84">
        <f t="shared" si="1138"/>
        <v>27.225</v>
      </c>
      <c r="L388" s="84"/>
      <c r="M388" s="84"/>
      <c r="N388" s="84"/>
      <c r="O388" s="84">
        <f t="shared" si="1134"/>
        <v>3.63</v>
      </c>
      <c r="P388" s="84"/>
      <c r="Q388" s="84">
        <f t="shared" si="1115"/>
        <v>2.541</v>
      </c>
      <c r="R388" s="84">
        <f t="shared" si="1116"/>
        <v>3.63</v>
      </c>
      <c r="S388" s="84"/>
      <c r="T388" s="84"/>
      <c r="U388" s="85">
        <f t="shared" si="1119"/>
        <v>0.0363</v>
      </c>
      <c r="V388" s="84">
        <f t="shared" si="1120"/>
        <v>1.2705</v>
      </c>
      <c r="W388" s="84">
        <f t="shared" si="1121"/>
        <v>37.5705</v>
      </c>
      <c r="X388" s="72"/>
      <c r="Y388" s="84">
        <f t="shared" si="1139"/>
        <v>74.5965</v>
      </c>
      <c r="Z388" s="72"/>
      <c r="AA388" s="72"/>
      <c r="AB388" s="72"/>
      <c r="AC388" s="72"/>
      <c r="AD388" s="72"/>
      <c r="AE388" s="72"/>
      <c r="AF388" s="84">
        <f t="shared" si="1123"/>
        <v>36300</v>
      </c>
      <c r="AG388" s="84">
        <f t="shared" si="1124"/>
        <v>36262.4295</v>
      </c>
      <c r="AH388" s="72"/>
      <c r="AI388" s="84">
        <f t="shared" si="1125"/>
        <v>290.037</v>
      </c>
      <c r="AJ388" s="84">
        <f t="shared" si="1126"/>
        <v>580.8</v>
      </c>
      <c r="AK388" s="72"/>
      <c r="AL388" s="86">
        <f t="shared" ref="AL388:AM388" si="1140">AI388-AN388</f>
        <v>279.147</v>
      </c>
      <c r="AM388" s="86">
        <f t="shared" si="1140"/>
        <v>417.45</v>
      </c>
      <c r="AN388" s="86">
        <f t="shared" si="1128"/>
        <v>10.89</v>
      </c>
      <c r="AO388" s="86">
        <f t="shared" si="1129"/>
        <v>163.35</v>
      </c>
      <c r="AP388" s="72"/>
      <c r="AQ388" s="84">
        <f t="shared" si="1130"/>
        <v>2.055</v>
      </c>
      <c r="AR388" s="84">
        <f t="shared" si="1131"/>
        <v>696.597</v>
      </c>
      <c r="AS388" s="72"/>
      <c r="AT388" s="72"/>
      <c r="AU388" s="114"/>
    </row>
    <row r="389">
      <c r="A389" s="88"/>
      <c r="B389" s="89"/>
      <c r="C389" s="73"/>
      <c r="D389" s="106"/>
      <c r="E389" s="107"/>
      <c r="F389" s="76"/>
      <c r="G389" s="76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7"/>
      <c r="V389" s="72"/>
      <c r="W389" s="72"/>
      <c r="X389" s="72"/>
      <c r="Y389" s="72"/>
      <c r="Z389" s="72"/>
      <c r="AA389" s="72"/>
      <c r="AB389" s="72"/>
      <c r="AC389" s="72"/>
      <c r="AD389" s="72"/>
      <c r="AE389" s="72"/>
      <c r="AF389" s="72"/>
      <c r="AG389" s="72"/>
      <c r="AH389" s="72"/>
      <c r="AI389" s="72"/>
      <c r="AJ389" s="72"/>
      <c r="AK389" s="72"/>
      <c r="AL389" s="78"/>
      <c r="AM389" s="78"/>
      <c r="AN389" s="78"/>
      <c r="AO389" s="78"/>
      <c r="AP389" s="72"/>
      <c r="AQ389" s="72"/>
      <c r="AR389" s="72"/>
      <c r="AS389" s="72"/>
      <c r="AT389" s="72"/>
      <c r="AU389" s="114"/>
    </row>
    <row r="390">
      <c r="A390" s="88"/>
      <c r="B390" s="108" t="s">
        <v>105</v>
      </c>
      <c r="C390" s="73"/>
      <c r="D390" s="106"/>
      <c r="E390" s="107"/>
      <c r="F390" s="76"/>
      <c r="G390" s="76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7"/>
      <c r="V390" s="72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8"/>
      <c r="AM390" s="78"/>
      <c r="AN390" s="78"/>
      <c r="AO390" s="78"/>
      <c r="AP390" s="72"/>
      <c r="AQ390" s="72"/>
      <c r="AR390" s="72"/>
      <c r="AS390" s="72"/>
      <c r="AT390" s="72"/>
      <c r="AU390" s="114"/>
    </row>
    <row r="391">
      <c r="A391" s="88"/>
      <c r="B391" s="108" t="s">
        <v>106</v>
      </c>
      <c r="C391" s="73"/>
      <c r="D391" s="106"/>
      <c r="E391" s="107"/>
      <c r="F391" s="76"/>
      <c r="G391" s="76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7"/>
      <c r="V391" s="72"/>
      <c r="W391" s="72"/>
      <c r="X391" s="72"/>
      <c r="Y391" s="72"/>
      <c r="Z391" s="72"/>
      <c r="AA391" s="72"/>
      <c r="AB391" s="72"/>
      <c r="AC391" s="72"/>
      <c r="AD391" s="72"/>
      <c r="AE391" s="72"/>
      <c r="AF391" s="72"/>
      <c r="AG391" s="72"/>
      <c r="AH391" s="72"/>
      <c r="AI391" s="72"/>
      <c r="AJ391" s="72"/>
      <c r="AK391" s="72"/>
      <c r="AL391" s="78"/>
      <c r="AM391" s="78"/>
      <c r="AN391" s="78"/>
      <c r="AO391" s="78"/>
      <c r="AP391" s="72"/>
      <c r="AQ391" s="72"/>
      <c r="AR391" s="72"/>
      <c r="AS391" s="72"/>
      <c r="AT391" s="72"/>
      <c r="AU391" s="114"/>
    </row>
    <row r="392">
      <c r="A392" s="88"/>
      <c r="B392" s="108" t="s">
        <v>107</v>
      </c>
      <c r="C392" s="73"/>
      <c r="D392" s="106"/>
      <c r="E392" s="107"/>
      <c r="F392" s="76"/>
      <c r="G392" s="76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7"/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8"/>
      <c r="AM392" s="78"/>
      <c r="AN392" s="78"/>
      <c r="AO392" s="78"/>
      <c r="AP392" s="72"/>
      <c r="AQ392" s="72"/>
      <c r="AR392" s="72"/>
      <c r="AS392" s="72"/>
      <c r="AT392" s="72"/>
      <c r="AU392" s="114"/>
    </row>
    <row r="393">
      <c r="A393" s="88"/>
      <c r="B393" s="108"/>
      <c r="C393" s="73"/>
      <c r="D393" s="106"/>
      <c r="E393" s="107"/>
      <c r="F393" s="76"/>
      <c r="G393" s="76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7"/>
      <c r="V393" s="72"/>
      <c r="W393" s="72"/>
      <c r="X393" s="72"/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2"/>
      <c r="AJ393" s="72"/>
      <c r="AK393" s="72"/>
      <c r="AL393" s="78"/>
      <c r="AM393" s="78"/>
      <c r="AN393" s="78"/>
      <c r="AO393" s="78"/>
      <c r="AP393" s="72"/>
      <c r="AQ393" s="72"/>
      <c r="AR393" s="72"/>
      <c r="AS393" s="72"/>
      <c r="AT393" s="72"/>
      <c r="AU393" s="114"/>
    </row>
    <row r="394">
      <c r="A394" s="88"/>
      <c r="B394" s="109" t="s">
        <v>42</v>
      </c>
      <c r="C394" s="73"/>
      <c r="D394" s="106"/>
      <c r="E394" s="107"/>
      <c r="F394" s="120"/>
      <c r="G394" s="121">
        <f t="shared" ref="G394:W394" si="1141">SUM(G367:G388)</f>
        <v>2047.65</v>
      </c>
      <c r="H394" s="84">
        <f t="shared" si="1141"/>
        <v>35587.5</v>
      </c>
      <c r="I394" s="84">
        <f t="shared" si="1141"/>
        <v>782925</v>
      </c>
      <c r="J394" s="84">
        <f t="shared" si="1141"/>
        <v>648.4225</v>
      </c>
      <c r="K394" s="84">
        <f t="shared" si="1141"/>
        <v>511.9125</v>
      </c>
      <c r="L394" s="84">
        <f t="shared" si="1141"/>
        <v>1683</v>
      </c>
      <c r="M394" s="84">
        <f t="shared" si="1141"/>
        <v>168.3</v>
      </c>
      <c r="N394" s="84">
        <f t="shared" si="1141"/>
        <v>1376.32</v>
      </c>
      <c r="O394" s="84">
        <f t="shared" si="1141"/>
        <v>136.51</v>
      </c>
      <c r="P394" s="84">
        <f t="shared" si="1141"/>
        <v>68.255</v>
      </c>
      <c r="Q394" s="84">
        <f t="shared" si="1141"/>
        <v>143.3355</v>
      </c>
      <c r="R394" s="84">
        <f t="shared" si="1141"/>
        <v>204.765</v>
      </c>
      <c r="S394" s="84">
        <f t="shared" si="1141"/>
        <v>3262.1875</v>
      </c>
      <c r="T394" s="84">
        <f t="shared" si="1141"/>
        <v>341.275</v>
      </c>
      <c r="U394" s="84">
        <f t="shared" si="1141"/>
        <v>2.04765</v>
      </c>
      <c r="V394" s="84">
        <f t="shared" si="1141"/>
        <v>71.66775</v>
      </c>
      <c r="W394" s="84">
        <f t="shared" si="1141"/>
        <v>854.59275</v>
      </c>
      <c r="X394" s="72"/>
      <c r="Y394" s="84">
        <f>SUM(Y367:Y388)</f>
        <v>9398.87575</v>
      </c>
      <c r="Z394" s="110">
        <f>$Z$6*$Z$7</f>
        <v>220</v>
      </c>
      <c r="AA394" s="110">
        <f>$AA$6*$AA$7</f>
        <v>60</v>
      </c>
      <c r="AB394" s="72"/>
      <c r="AC394" s="110">
        <f>AA394+Z394+Y394</f>
        <v>9678.87575</v>
      </c>
      <c r="AD394" s="84">
        <f>$AD$6</f>
        <v>2550</v>
      </c>
      <c r="AE394" s="110">
        <f>AD394+AC394</f>
        <v>12228.87575</v>
      </c>
      <c r="AF394" s="110">
        <f t="shared" ref="AF394:AG394" si="1142">SUM(AF367:AF387)</f>
        <v>746625</v>
      </c>
      <c r="AG394" s="110">
        <f t="shared" si="1142"/>
        <v>745807.9778</v>
      </c>
      <c r="AH394" s="72"/>
      <c r="AI394" s="110">
        <f t="shared" ref="AI394:AJ394" si="1143">SUM(AI367:AI387)</f>
        <v>16070.6865</v>
      </c>
      <c r="AJ394" s="110">
        <f t="shared" si="1143"/>
        <v>11946</v>
      </c>
      <c r="AK394" s="72"/>
      <c r="AL394" s="86">
        <f t="shared" ref="AL394:AO394" si="1144">SUM(AL367:AL387)</f>
        <v>15467.2815</v>
      </c>
      <c r="AM394" s="86">
        <f t="shared" si="1144"/>
        <v>8586.1875</v>
      </c>
      <c r="AN394" s="86">
        <f t="shared" si="1144"/>
        <v>603.405</v>
      </c>
      <c r="AO394" s="86">
        <f t="shared" si="1144"/>
        <v>3359.8125</v>
      </c>
      <c r="AP394" s="72"/>
      <c r="AQ394" s="72"/>
      <c r="AR394" s="86">
        <f>SUM(AR367:AR387)</f>
        <v>24053.469</v>
      </c>
      <c r="AS394" s="86">
        <f>AR394-AE394</f>
        <v>11824.59325</v>
      </c>
      <c r="AT394" s="78"/>
      <c r="AU394" s="114"/>
    </row>
    <row r="395">
      <c r="A395" s="88"/>
      <c r="B395" s="89"/>
      <c r="C395" s="73"/>
      <c r="D395" s="106"/>
      <c r="E395" s="107"/>
      <c r="F395" s="76"/>
      <c r="G395" s="76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7"/>
      <c r="V395" s="72"/>
      <c r="W395" s="72"/>
      <c r="X395" s="72"/>
      <c r="Y395" s="72"/>
      <c r="Z395" s="72"/>
      <c r="AA395" s="72"/>
      <c r="AB395" s="72"/>
      <c r="AC395" s="72"/>
      <c r="AD395" s="72"/>
      <c r="AE395" s="72"/>
      <c r="AF395" s="72"/>
      <c r="AG395" s="72"/>
      <c r="AH395" s="72"/>
      <c r="AI395" s="72"/>
      <c r="AJ395" s="72"/>
      <c r="AK395" s="72"/>
      <c r="AL395" s="78"/>
      <c r="AM395" s="78"/>
      <c r="AN395" s="78"/>
      <c r="AO395" s="78"/>
      <c r="AP395" s="72"/>
      <c r="AQ395" s="72"/>
      <c r="AR395" s="72"/>
      <c r="AS395" s="72"/>
      <c r="AT395" s="72"/>
      <c r="AU395" s="114"/>
    </row>
    <row r="396">
      <c r="A396" s="114"/>
      <c r="B396" s="114"/>
      <c r="C396" s="114"/>
      <c r="D396" s="114"/>
      <c r="E396" s="115"/>
      <c r="F396" s="115"/>
      <c r="G396" s="115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6"/>
      <c r="V396" s="114"/>
      <c r="W396" s="114"/>
      <c r="X396" s="114"/>
      <c r="Y396" s="114"/>
      <c r="Z396" s="114"/>
      <c r="AA396" s="114"/>
      <c r="AB396" s="114"/>
      <c r="AC396" s="114"/>
      <c r="AD396" s="114"/>
      <c r="AE396" s="114"/>
      <c r="AF396" s="114"/>
      <c r="AG396" s="114"/>
      <c r="AH396" s="114"/>
      <c r="AI396" s="114"/>
      <c r="AJ396" s="114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</row>
    <row r="397">
      <c r="A397" s="114"/>
      <c r="B397" s="114"/>
      <c r="C397" s="114"/>
      <c r="D397" s="114"/>
      <c r="E397" s="115"/>
      <c r="F397" s="115"/>
      <c r="G397" s="115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6"/>
      <c r="V397" s="114"/>
      <c r="W397" s="114"/>
      <c r="X397" s="114"/>
      <c r="Y397" s="114"/>
      <c r="Z397" s="114"/>
      <c r="AA397" s="114"/>
      <c r="AB397" s="114"/>
      <c r="AC397" s="114"/>
      <c r="AD397" s="114"/>
      <c r="AE397" s="114"/>
      <c r="AF397" s="114"/>
      <c r="AG397" s="114"/>
      <c r="AH397" s="114"/>
      <c r="AI397" s="114"/>
      <c r="AJ397" s="114"/>
      <c r="AK397" s="114"/>
      <c r="AL397" s="114"/>
      <c r="AM397" s="114"/>
      <c r="AN397" s="114"/>
      <c r="AO397" s="114"/>
      <c r="AP397" s="114"/>
      <c r="AQ397" s="114"/>
      <c r="AR397" s="114"/>
      <c r="AS397" s="114"/>
      <c r="AT397" s="114"/>
      <c r="AU397" s="114"/>
    </row>
    <row r="398">
      <c r="A398" s="114"/>
      <c r="B398" s="114"/>
      <c r="C398" s="114"/>
      <c r="D398" s="114"/>
      <c r="E398" s="115"/>
      <c r="F398" s="115"/>
      <c r="G398" s="115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6"/>
      <c r="V398" s="114"/>
      <c r="W398" s="114"/>
      <c r="X398" s="114"/>
      <c r="Y398" s="114"/>
      <c r="Z398" s="114"/>
      <c r="AA398" s="114"/>
      <c r="AB398" s="114"/>
      <c r="AC398" s="114"/>
      <c r="AD398" s="114"/>
      <c r="AE398" s="114"/>
      <c r="AF398" s="114"/>
      <c r="AG398" s="114"/>
      <c r="AH398" s="114"/>
      <c r="AI398" s="114"/>
      <c r="AJ398" s="114"/>
      <c r="AK398" s="114"/>
      <c r="AL398" s="114"/>
      <c r="AM398" s="114"/>
      <c r="AN398" s="114"/>
      <c r="AO398" s="114"/>
      <c r="AP398" s="114"/>
      <c r="AQ398" s="114"/>
      <c r="AR398" s="114"/>
      <c r="AS398" s="114"/>
      <c r="AT398" s="114"/>
      <c r="AU398" s="114"/>
    </row>
    <row r="399">
      <c r="A399" s="114"/>
      <c r="B399" s="114"/>
      <c r="C399" s="114"/>
      <c r="D399" s="114"/>
      <c r="E399" s="115"/>
      <c r="F399" s="115"/>
      <c r="G399" s="115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6"/>
      <c r="V399" s="114"/>
      <c r="W399" s="114"/>
      <c r="X399" s="114"/>
      <c r="Y399" s="114"/>
      <c r="Z399" s="114"/>
      <c r="AA399" s="114"/>
      <c r="AB399" s="114"/>
      <c r="AC399" s="114"/>
      <c r="AD399" s="114"/>
      <c r="AE399" s="114"/>
      <c r="AF399" s="114"/>
      <c r="AG399" s="114"/>
      <c r="AH399" s="114"/>
      <c r="AI399" s="114"/>
      <c r="AJ399" s="114"/>
      <c r="AK399" s="114"/>
      <c r="AL399" s="114"/>
      <c r="AM399" s="114"/>
      <c r="AN399" s="114"/>
      <c r="AO399" s="114"/>
      <c r="AP399" s="114"/>
      <c r="AQ399" s="114"/>
      <c r="AR399" s="114"/>
      <c r="AS399" s="114"/>
      <c r="AT399" s="114"/>
      <c r="AU399" s="114"/>
    </row>
    <row r="400">
      <c r="A400" s="114"/>
      <c r="B400" s="114"/>
      <c r="C400" s="114"/>
      <c r="D400" s="114"/>
      <c r="E400" s="115"/>
      <c r="F400" s="115"/>
      <c r="G400" s="115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6"/>
      <c r="V400" s="114"/>
      <c r="W400" s="114"/>
      <c r="X400" s="114"/>
      <c r="Y400" s="114"/>
      <c r="Z400" s="114"/>
      <c r="AA400" s="114"/>
      <c r="AB400" s="114"/>
      <c r="AC400" s="114"/>
      <c r="AD400" s="114"/>
      <c r="AE400" s="114"/>
      <c r="AF400" s="114"/>
      <c r="AG400" s="114"/>
      <c r="AH400" s="114"/>
      <c r="AI400" s="114"/>
      <c r="AJ400" s="114"/>
      <c r="AK400" s="114"/>
      <c r="AL400" s="114"/>
      <c r="AM400" s="114"/>
      <c r="AN400" s="114"/>
      <c r="AO400" s="114"/>
      <c r="AP400" s="114"/>
      <c r="AQ400" s="114"/>
      <c r="AR400" s="114"/>
      <c r="AS400" s="114"/>
      <c r="AT400" s="114"/>
      <c r="AU400" s="114"/>
    </row>
    <row r="401">
      <c r="A401" s="114"/>
      <c r="B401" s="114"/>
      <c r="C401" s="114"/>
      <c r="D401" s="114"/>
      <c r="E401" s="115"/>
      <c r="F401" s="115"/>
      <c r="G401" s="115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6"/>
      <c r="V401" s="114"/>
      <c r="W401" s="114"/>
      <c r="X401" s="114"/>
      <c r="Y401" s="114"/>
      <c r="Z401" s="114"/>
      <c r="AA401" s="114"/>
      <c r="AB401" s="114"/>
      <c r="AC401" s="114"/>
      <c r="AD401" s="114"/>
      <c r="AE401" s="114"/>
      <c r="AF401" s="114"/>
      <c r="AG401" s="114"/>
      <c r="AH401" s="114"/>
      <c r="AI401" s="114"/>
      <c r="AJ401" s="114"/>
      <c r="AK401" s="114"/>
      <c r="AL401" s="114"/>
      <c r="AM401" s="114"/>
      <c r="AN401" s="114"/>
      <c r="AO401" s="114"/>
      <c r="AP401" s="114"/>
      <c r="AQ401" s="114"/>
      <c r="AR401" s="114"/>
      <c r="AS401" s="114"/>
      <c r="AT401" s="114"/>
      <c r="AU401" s="114"/>
    </row>
    <row r="402">
      <c r="A402" s="114"/>
      <c r="B402" s="114"/>
      <c r="C402" s="114"/>
      <c r="D402" s="114"/>
      <c r="E402" s="115"/>
      <c r="F402" s="115"/>
      <c r="G402" s="115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6"/>
      <c r="V402" s="114"/>
      <c r="W402" s="114"/>
      <c r="X402" s="114"/>
      <c r="Y402" s="114"/>
      <c r="Z402" s="114"/>
      <c r="AA402" s="114"/>
      <c r="AB402" s="114"/>
      <c r="AC402" s="114"/>
      <c r="AD402" s="114"/>
      <c r="AE402" s="114"/>
      <c r="AF402" s="114"/>
      <c r="AG402" s="114"/>
      <c r="AH402" s="114"/>
      <c r="AI402" s="114"/>
      <c r="AJ402" s="114"/>
      <c r="AK402" s="114"/>
      <c r="AL402" s="114"/>
      <c r="AM402" s="114"/>
      <c r="AN402" s="114"/>
      <c r="AO402" s="114"/>
      <c r="AP402" s="114"/>
      <c r="AQ402" s="114"/>
      <c r="AR402" s="114"/>
      <c r="AS402" s="114"/>
      <c r="AT402" s="114"/>
      <c r="AU402" s="114"/>
    </row>
    <row r="403">
      <c r="A403" s="114"/>
      <c r="B403" s="114"/>
      <c r="C403" s="114"/>
      <c r="D403" s="114"/>
      <c r="E403" s="115"/>
      <c r="F403" s="115"/>
      <c r="G403" s="115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6"/>
      <c r="V403" s="114"/>
      <c r="W403" s="114"/>
      <c r="X403" s="114"/>
      <c r="Y403" s="114"/>
      <c r="Z403" s="114"/>
      <c r="AA403" s="114"/>
      <c r="AB403" s="114"/>
      <c r="AC403" s="114"/>
      <c r="AD403" s="114"/>
      <c r="AE403" s="114"/>
      <c r="AF403" s="114"/>
      <c r="AG403" s="114"/>
      <c r="AH403" s="114"/>
      <c r="AI403" s="114"/>
      <c r="AJ403" s="114"/>
      <c r="AK403" s="114"/>
      <c r="AL403" s="114"/>
      <c r="AM403" s="114"/>
      <c r="AN403" s="114"/>
      <c r="AO403" s="114"/>
      <c r="AP403" s="114"/>
      <c r="AQ403" s="114"/>
      <c r="AR403" s="114"/>
      <c r="AS403" s="114"/>
      <c r="AT403" s="114"/>
      <c r="AU403" s="114"/>
    </row>
    <row r="404">
      <c r="A404" s="114"/>
      <c r="B404" s="114"/>
      <c r="C404" s="114"/>
      <c r="D404" s="114"/>
      <c r="E404" s="115"/>
      <c r="F404" s="115"/>
      <c r="G404" s="115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6"/>
      <c r="V404" s="114"/>
      <c r="W404" s="114"/>
      <c r="X404" s="114"/>
      <c r="Y404" s="114"/>
      <c r="Z404" s="114"/>
      <c r="AA404" s="114"/>
      <c r="AB404" s="114"/>
      <c r="AC404" s="114"/>
      <c r="AD404" s="114"/>
      <c r="AE404" s="114"/>
      <c r="AF404" s="114"/>
      <c r="AG404" s="114"/>
      <c r="AH404" s="114"/>
      <c r="AI404" s="114"/>
      <c r="AJ404" s="114"/>
      <c r="AK404" s="114"/>
      <c r="AL404" s="114"/>
      <c r="AM404" s="114"/>
      <c r="AN404" s="114"/>
      <c r="AO404" s="114"/>
      <c r="AP404" s="114"/>
      <c r="AQ404" s="114"/>
      <c r="AR404" s="114"/>
      <c r="AS404" s="114"/>
      <c r="AT404" s="114"/>
      <c r="AU404" s="114"/>
    </row>
    <row r="405">
      <c r="A405" s="114"/>
      <c r="B405" s="114"/>
      <c r="C405" s="114"/>
      <c r="D405" s="114"/>
      <c r="E405" s="115"/>
      <c r="F405" s="115"/>
      <c r="G405" s="115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6"/>
      <c r="V405" s="114"/>
      <c r="W405" s="114"/>
      <c r="X405" s="114"/>
      <c r="Y405" s="114"/>
      <c r="Z405" s="114"/>
      <c r="AA405" s="114"/>
      <c r="AB405" s="114"/>
      <c r="AC405" s="114"/>
      <c r="AD405" s="114"/>
      <c r="AE405" s="114"/>
      <c r="AF405" s="114"/>
      <c r="AG405" s="114"/>
      <c r="AH405" s="114"/>
      <c r="AI405" s="114"/>
      <c r="AJ405" s="114"/>
      <c r="AK405" s="114"/>
      <c r="AL405" s="114"/>
      <c r="AM405" s="114"/>
      <c r="AN405" s="114"/>
      <c r="AO405" s="114"/>
      <c r="AP405" s="114"/>
      <c r="AQ405" s="114"/>
      <c r="AR405" s="114"/>
      <c r="AS405" s="114"/>
      <c r="AT405" s="114"/>
      <c r="AU405" s="114"/>
    </row>
    <row r="406">
      <c r="A406" s="114"/>
      <c r="B406" s="114"/>
      <c r="C406" s="114"/>
      <c r="D406" s="114"/>
      <c r="E406" s="115"/>
      <c r="F406" s="115"/>
      <c r="G406" s="115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6"/>
      <c r="V406" s="114"/>
      <c r="W406" s="114"/>
      <c r="X406" s="114"/>
      <c r="Y406" s="114"/>
      <c r="Z406" s="114"/>
      <c r="AA406" s="114"/>
      <c r="AB406" s="114"/>
      <c r="AC406" s="114"/>
      <c r="AD406" s="114"/>
      <c r="AE406" s="114"/>
      <c r="AF406" s="114"/>
      <c r="AG406" s="114"/>
      <c r="AH406" s="114"/>
      <c r="AI406" s="114"/>
      <c r="AJ406" s="114"/>
      <c r="AK406" s="114"/>
      <c r="AL406" s="114"/>
      <c r="AM406" s="114"/>
      <c r="AN406" s="114"/>
      <c r="AO406" s="114"/>
      <c r="AP406" s="114"/>
      <c r="AQ406" s="114"/>
      <c r="AR406" s="114"/>
      <c r="AS406" s="114"/>
      <c r="AT406" s="114"/>
      <c r="AU406" s="114"/>
    </row>
    <row r="407">
      <c r="A407" s="114"/>
      <c r="B407" s="114"/>
      <c r="C407" s="114"/>
      <c r="D407" s="114"/>
      <c r="E407" s="115"/>
      <c r="F407" s="115"/>
      <c r="G407" s="115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6"/>
      <c r="V407" s="114"/>
      <c r="W407" s="114"/>
      <c r="X407" s="114"/>
      <c r="Y407" s="114"/>
      <c r="Z407" s="114"/>
      <c r="AA407" s="114"/>
      <c r="AB407" s="114"/>
      <c r="AC407" s="114"/>
      <c r="AD407" s="114"/>
      <c r="AE407" s="114"/>
      <c r="AF407" s="114"/>
      <c r="AG407" s="114"/>
      <c r="AH407" s="114"/>
      <c r="AI407" s="114"/>
      <c r="AJ407" s="114"/>
      <c r="AK407" s="114"/>
      <c r="AL407" s="114"/>
      <c r="AM407" s="114"/>
      <c r="AN407" s="114"/>
      <c r="AO407" s="114"/>
      <c r="AP407" s="114"/>
      <c r="AQ407" s="114"/>
      <c r="AR407" s="114"/>
      <c r="AS407" s="114"/>
      <c r="AT407" s="114"/>
      <c r="AU407" s="114"/>
    </row>
    <row r="408">
      <c r="A408" s="114"/>
      <c r="B408" s="114"/>
      <c r="C408" s="114"/>
      <c r="D408" s="114"/>
      <c r="E408" s="115"/>
      <c r="F408" s="115"/>
      <c r="G408" s="115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6"/>
      <c r="V408" s="114"/>
      <c r="W408" s="114"/>
      <c r="X408" s="114"/>
      <c r="Y408" s="114"/>
      <c r="Z408" s="114"/>
      <c r="AA408" s="114"/>
      <c r="AB408" s="114"/>
      <c r="AC408" s="114"/>
      <c r="AD408" s="114"/>
      <c r="AE408" s="114"/>
      <c r="AF408" s="114"/>
      <c r="AG408" s="114"/>
      <c r="AH408" s="114"/>
      <c r="AI408" s="114"/>
      <c r="AJ408" s="114"/>
      <c r="AK408" s="114"/>
      <c r="AL408" s="114"/>
      <c r="AM408" s="114"/>
      <c r="AN408" s="114"/>
      <c r="AO408" s="114"/>
      <c r="AP408" s="114"/>
      <c r="AQ408" s="114"/>
      <c r="AR408" s="114"/>
      <c r="AS408" s="114"/>
      <c r="AT408" s="114"/>
      <c r="AU408" s="114"/>
    </row>
    <row r="409">
      <c r="A409" s="114"/>
      <c r="B409" s="114"/>
      <c r="C409" s="114"/>
      <c r="D409" s="114"/>
      <c r="E409" s="115"/>
      <c r="F409" s="115"/>
      <c r="G409" s="115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6"/>
      <c r="V409" s="114"/>
      <c r="W409" s="114"/>
      <c r="X409" s="114"/>
      <c r="Y409" s="114"/>
      <c r="Z409" s="114"/>
      <c r="AA409" s="114"/>
      <c r="AB409" s="114"/>
      <c r="AC409" s="114"/>
      <c r="AD409" s="114"/>
      <c r="AE409" s="114"/>
      <c r="AF409" s="114"/>
      <c r="AG409" s="114"/>
      <c r="AH409" s="114"/>
      <c r="AI409" s="114"/>
      <c r="AJ409" s="114"/>
      <c r="AK409" s="114"/>
      <c r="AL409" s="114"/>
      <c r="AM409" s="114"/>
      <c r="AN409" s="114"/>
      <c r="AO409" s="114"/>
      <c r="AP409" s="114"/>
      <c r="AQ409" s="114"/>
      <c r="AR409" s="114"/>
      <c r="AS409" s="114"/>
      <c r="AT409" s="114"/>
      <c r="AU409" s="114"/>
    </row>
    <row r="410">
      <c r="A410" s="114"/>
      <c r="B410" s="114"/>
      <c r="C410" s="114"/>
      <c r="D410" s="114"/>
      <c r="E410" s="115"/>
      <c r="F410" s="115"/>
      <c r="G410" s="115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6"/>
      <c r="V410" s="114"/>
      <c r="W410" s="114"/>
      <c r="X410" s="114"/>
      <c r="Y410" s="114"/>
      <c r="Z410" s="114"/>
      <c r="AA410" s="114"/>
      <c r="AB410" s="114"/>
      <c r="AC410" s="114"/>
      <c r="AD410" s="114"/>
      <c r="AE410" s="114"/>
      <c r="AF410" s="114"/>
      <c r="AG410" s="114"/>
      <c r="AH410" s="114"/>
      <c r="AI410" s="114"/>
      <c r="AJ410" s="114"/>
      <c r="AK410" s="114"/>
      <c r="AL410" s="114"/>
      <c r="AM410" s="114"/>
      <c r="AN410" s="114"/>
      <c r="AO410" s="114"/>
      <c r="AP410" s="114"/>
      <c r="AQ410" s="114"/>
      <c r="AR410" s="114"/>
      <c r="AS410" s="114"/>
      <c r="AT410" s="114"/>
      <c r="AU410" s="114"/>
    </row>
    <row r="411">
      <c r="A411" s="114"/>
      <c r="B411" s="114"/>
      <c r="C411" s="114"/>
      <c r="D411" s="114"/>
      <c r="E411" s="115"/>
      <c r="F411" s="115"/>
      <c r="G411" s="115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6"/>
      <c r="V411" s="114"/>
      <c r="W411" s="114"/>
      <c r="X411" s="114"/>
      <c r="Y411" s="114"/>
      <c r="Z411" s="114"/>
      <c r="AA411" s="114"/>
      <c r="AB411" s="114"/>
      <c r="AC411" s="114"/>
      <c r="AD411" s="114"/>
      <c r="AE411" s="114"/>
      <c r="AF411" s="114"/>
      <c r="AG411" s="114"/>
      <c r="AH411" s="114"/>
      <c r="AI411" s="114"/>
      <c r="AJ411" s="114"/>
      <c r="AK411" s="114"/>
      <c r="AL411" s="114"/>
      <c r="AM411" s="114"/>
      <c r="AN411" s="114"/>
      <c r="AO411" s="114"/>
      <c r="AP411" s="114"/>
      <c r="AQ411" s="114"/>
      <c r="AR411" s="114"/>
      <c r="AS411" s="114"/>
      <c r="AT411" s="114"/>
      <c r="AU411" s="114"/>
    </row>
    <row r="412">
      <c r="A412" s="114"/>
      <c r="B412" s="114"/>
      <c r="C412" s="114"/>
      <c r="D412" s="114"/>
      <c r="E412" s="115"/>
      <c r="F412" s="115"/>
      <c r="G412" s="115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6"/>
      <c r="V412" s="114"/>
      <c r="W412" s="114"/>
      <c r="X412" s="114"/>
      <c r="Y412" s="114"/>
      <c r="Z412" s="114"/>
      <c r="AA412" s="114"/>
      <c r="AB412" s="114"/>
      <c r="AC412" s="114"/>
      <c r="AD412" s="114"/>
      <c r="AE412" s="114"/>
      <c r="AF412" s="114"/>
      <c r="AG412" s="114"/>
      <c r="AH412" s="114"/>
      <c r="AI412" s="114"/>
      <c r="AJ412" s="114"/>
      <c r="AK412" s="114"/>
      <c r="AL412" s="114"/>
      <c r="AM412" s="114"/>
      <c r="AN412" s="114"/>
      <c r="AO412" s="114"/>
      <c r="AP412" s="114"/>
      <c r="AQ412" s="114"/>
      <c r="AR412" s="114"/>
      <c r="AS412" s="114"/>
      <c r="AT412" s="114"/>
      <c r="AU412" s="114"/>
    </row>
    <row r="413">
      <c r="A413" s="114"/>
      <c r="B413" s="114"/>
      <c r="C413" s="114"/>
      <c r="D413" s="114"/>
      <c r="E413" s="115"/>
      <c r="F413" s="115"/>
      <c r="G413" s="115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6"/>
      <c r="V413" s="114"/>
      <c r="W413" s="114"/>
      <c r="X413" s="114"/>
      <c r="Y413" s="114"/>
      <c r="Z413" s="114"/>
      <c r="AA413" s="114"/>
      <c r="AB413" s="114"/>
      <c r="AC413" s="114"/>
      <c r="AD413" s="114"/>
      <c r="AE413" s="114"/>
      <c r="AF413" s="114"/>
      <c r="AG413" s="114"/>
      <c r="AH413" s="114"/>
      <c r="AI413" s="114"/>
      <c r="AJ413" s="114"/>
      <c r="AK413" s="114"/>
      <c r="AL413" s="114"/>
      <c r="AM413" s="114"/>
      <c r="AN413" s="114"/>
      <c r="AO413" s="114"/>
      <c r="AP413" s="114"/>
      <c r="AQ413" s="114"/>
      <c r="AR413" s="114"/>
      <c r="AS413" s="114"/>
      <c r="AT413" s="114"/>
      <c r="AU413" s="114"/>
    </row>
    <row r="414">
      <c r="A414" s="114"/>
      <c r="B414" s="114"/>
      <c r="C414" s="114"/>
      <c r="D414" s="114"/>
      <c r="E414" s="115"/>
      <c r="F414" s="115"/>
      <c r="G414" s="115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6"/>
      <c r="V414" s="114"/>
      <c r="W414" s="114"/>
      <c r="X414" s="114"/>
      <c r="Y414" s="114"/>
      <c r="Z414" s="114"/>
      <c r="AA414" s="114"/>
      <c r="AB414" s="114"/>
      <c r="AC414" s="114"/>
      <c r="AD414" s="114"/>
      <c r="AE414" s="114"/>
      <c r="AF414" s="114"/>
      <c r="AG414" s="114"/>
      <c r="AH414" s="114"/>
      <c r="AI414" s="114"/>
      <c r="AJ414" s="114"/>
      <c r="AK414" s="114"/>
      <c r="AL414" s="114"/>
      <c r="AM414" s="114"/>
      <c r="AN414" s="114"/>
      <c r="AO414" s="114"/>
      <c r="AP414" s="114"/>
      <c r="AQ414" s="114"/>
      <c r="AR414" s="114"/>
      <c r="AS414" s="114"/>
      <c r="AT414" s="114"/>
      <c r="AU414" s="114"/>
    </row>
    <row r="415">
      <c r="A415" s="114"/>
      <c r="B415" s="114"/>
      <c r="C415" s="114"/>
      <c r="D415" s="114"/>
      <c r="E415" s="115"/>
      <c r="F415" s="115"/>
      <c r="G415" s="115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6"/>
      <c r="V415" s="114"/>
      <c r="W415" s="114"/>
      <c r="X415" s="114"/>
      <c r="Y415" s="114"/>
      <c r="Z415" s="114"/>
      <c r="AA415" s="114"/>
      <c r="AB415" s="114"/>
      <c r="AC415" s="114"/>
      <c r="AD415" s="114"/>
      <c r="AE415" s="114"/>
      <c r="AF415" s="114"/>
      <c r="AG415" s="114"/>
      <c r="AH415" s="114"/>
      <c r="AI415" s="114"/>
      <c r="AJ415" s="114"/>
      <c r="AK415" s="114"/>
      <c r="AL415" s="114"/>
      <c r="AM415" s="114"/>
      <c r="AN415" s="114"/>
      <c r="AO415" s="114"/>
      <c r="AP415" s="114"/>
      <c r="AQ415" s="114"/>
      <c r="AR415" s="114"/>
      <c r="AS415" s="114"/>
      <c r="AT415" s="114"/>
      <c r="AU415" s="114"/>
    </row>
    <row r="416">
      <c r="A416" s="114"/>
      <c r="B416" s="114"/>
      <c r="C416" s="114"/>
      <c r="D416" s="114"/>
      <c r="E416" s="115"/>
      <c r="F416" s="115"/>
      <c r="G416" s="115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6"/>
      <c r="V416" s="114"/>
      <c r="W416" s="114"/>
      <c r="X416" s="114"/>
      <c r="Y416" s="114"/>
      <c r="Z416" s="114"/>
      <c r="AA416" s="114"/>
      <c r="AB416" s="114"/>
      <c r="AC416" s="114"/>
      <c r="AD416" s="114"/>
      <c r="AE416" s="114"/>
      <c r="AF416" s="114"/>
      <c r="AG416" s="114"/>
      <c r="AH416" s="114"/>
      <c r="AI416" s="114"/>
      <c r="AJ416" s="114"/>
      <c r="AK416" s="114"/>
      <c r="AL416" s="114"/>
      <c r="AM416" s="114"/>
      <c r="AN416" s="114"/>
      <c r="AO416" s="114"/>
      <c r="AP416" s="114"/>
      <c r="AQ416" s="114"/>
      <c r="AR416" s="114"/>
      <c r="AS416" s="114"/>
      <c r="AT416" s="114"/>
      <c r="AU416" s="114"/>
    </row>
    <row r="417">
      <c r="A417" s="114"/>
      <c r="B417" s="114"/>
      <c r="C417" s="114"/>
      <c r="D417" s="114"/>
      <c r="E417" s="115"/>
      <c r="F417" s="115"/>
      <c r="G417" s="115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6"/>
      <c r="V417" s="114"/>
      <c r="W417" s="114"/>
      <c r="X417" s="114"/>
      <c r="Y417" s="114"/>
      <c r="Z417" s="114"/>
      <c r="AA417" s="114"/>
      <c r="AB417" s="114"/>
      <c r="AC417" s="114"/>
      <c r="AD417" s="114"/>
      <c r="AE417" s="114"/>
      <c r="AF417" s="114"/>
      <c r="AG417" s="114"/>
      <c r="AH417" s="114"/>
      <c r="AI417" s="114"/>
      <c r="AJ417" s="114"/>
      <c r="AK417" s="114"/>
      <c r="AL417" s="114"/>
      <c r="AM417" s="114"/>
      <c r="AN417" s="114"/>
      <c r="AO417" s="114"/>
      <c r="AP417" s="114"/>
      <c r="AQ417" s="114"/>
      <c r="AR417" s="114"/>
      <c r="AS417" s="114"/>
      <c r="AT417" s="114"/>
      <c r="AU417" s="114"/>
    </row>
    <row r="418">
      <c r="A418" s="114"/>
      <c r="B418" s="114"/>
      <c r="C418" s="114"/>
      <c r="D418" s="114"/>
      <c r="E418" s="115"/>
      <c r="F418" s="115"/>
      <c r="G418" s="115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6"/>
      <c r="V418" s="114"/>
      <c r="W418" s="114"/>
      <c r="X418" s="114"/>
      <c r="Y418" s="114"/>
      <c r="Z418" s="114"/>
      <c r="AA418" s="114"/>
      <c r="AB418" s="114"/>
      <c r="AC418" s="114"/>
      <c r="AD418" s="114"/>
      <c r="AE418" s="114"/>
      <c r="AF418" s="114"/>
      <c r="AG418" s="114"/>
      <c r="AH418" s="114"/>
      <c r="AI418" s="114"/>
      <c r="AJ418" s="114"/>
      <c r="AK418" s="114"/>
      <c r="AL418" s="114"/>
      <c r="AM418" s="114"/>
      <c r="AN418" s="114"/>
      <c r="AO418" s="114"/>
      <c r="AP418" s="114"/>
      <c r="AQ418" s="114"/>
      <c r="AR418" s="114"/>
      <c r="AS418" s="114"/>
      <c r="AT418" s="114"/>
      <c r="AU418" s="114"/>
    </row>
    <row r="419">
      <c r="A419" s="114"/>
      <c r="B419" s="114"/>
      <c r="C419" s="114"/>
      <c r="D419" s="114"/>
      <c r="E419" s="115"/>
      <c r="F419" s="115"/>
      <c r="G419" s="115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6"/>
      <c r="V419" s="114"/>
      <c r="W419" s="114"/>
      <c r="X419" s="114"/>
      <c r="Y419" s="114"/>
      <c r="Z419" s="114"/>
      <c r="AA419" s="114"/>
      <c r="AB419" s="114"/>
      <c r="AC419" s="114"/>
      <c r="AD419" s="114"/>
      <c r="AE419" s="114"/>
      <c r="AF419" s="114"/>
      <c r="AG419" s="114"/>
      <c r="AH419" s="114"/>
      <c r="AI419" s="114"/>
      <c r="AJ419" s="114"/>
      <c r="AK419" s="114"/>
      <c r="AL419" s="114"/>
      <c r="AM419" s="114"/>
      <c r="AN419" s="114"/>
      <c r="AO419" s="114"/>
      <c r="AP419" s="114"/>
      <c r="AQ419" s="114"/>
      <c r="AR419" s="114"/>
      <c r="AS419" s="114"/>
      <c r="AT419" s="114"/>
      <c r="AU419" s="114"/>
    </row>
    <row r="420">
      <c r="A420" s="114"/>
      <c r="B420" s="114"/>
      <c r="C420" s="114"/>
      <c r="D420" s="114"/>
      <c r="E420" s="115"/>
      <c r="F420" s="115"/>
      <c r="G420" s="115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6"/>
      <c r="V420" s="114"/>
      <c r="W420" s="114"/>
      <c r="X420" s="114"/>
      <c r="Y420" s="114"/>
      <c r="Z420" s="114"/>
      <c r="AA420" s="114"/>
      <c r="AB420" s="114"/>
      <c r="AC420" s="114"/>
      <c r="AD420" s="114"/>
      <c r="AE420" s="114"/>
      <c r="AF420" s="114"/>
      <c r="AG420" s="114"/>
      <c r="AH420" s="114"/>
      <c r="AI420" s="114"/>
      <c r="AJ420" s="114"/>
      <c r="AK420" s="114"/>
      <c r="AL420" s="114"/>
      <c r="AM420" s="114"/>
      <c r="AN420" s="114"/>
      <c r="AO420" s="114"/>
      <c r="AP420" s="114"/>
      <c r="AQ420" s="114"/>
      <c r="AR420" s="114"/>
      <c r="AS420" s="114"/>
      <c r="AT420" s="114"/>
      <c r="AU420" s="114"/>
    </row>
    <row r="421">
      <c r="A421" s="114"/>
      <c r="B421" s="114"/>
      <c r="C421" s="114"/>
      <c r="D421" s="114"/>
      <c r="E421" s="115"/>
      <c r="F421" s="115"/>
      <c r="G421" s="115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6"/>
      <c r="V421" s="114"/>
      <c r="W421" s="114"/>
      <c r="X421" s="114"/>
      <c r="Y421" s="114"/>
      <c r="Z421" s="114"/>
      <c r="AA421" s="114"/>
      <c r="AB421" s="114"/>
      <c r="AC421" s="114"/>
      <c r="AD421" s="114"/>
      <c r="AE421" s="114"/>
      <c r="AF421" s="114"/>
      <c r="AG421" s="114"/>
      <c r="AH421" s="114"/>
      <c r="AI421" s="114"/>
      <c r="AJ421" s="114"/>
      <c r="AK421" s="114"/>
      <c r="AL421" s="114"/>
      <c r="AM421" s="114"/>
      <c r="AN421" s="114"/>
      <c r="AO421" s="114"/>
      <c r="AP421" s="114"/>
      <c r="AQ421" s="114"/>
      <c r="AR421" s="114"/>
      <c r="AS421" s="114"/>
      <c r="AT421" s="114"/>
      <c r="AU421" s="114"/>
    </row>
    <row r="422">
      <c r="A422" s="114"/>
      <c r="B422" s="114"/>
      <c r="C422" s="114"/>
      <c r="D422" s="114"/>
      <c r="E422" s="115"/>
      <c r="F422" s="115"/>
      <c r="G422" s="115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6"/>
      <c r="V422" s="114"/>
      <c r="W422" s="114"/>
      <c r="X422" s="114"/>
      <c r="Y422" s="114"/>
      <c r="Z422" s="114"/>
      <c r="AA422" s="114"/>
      <c r="AB422" s="114"/>
      <c r="AC422" s="114"/>
      <c r="AD422" s="114"/>
      <c r="AE422" s="114"/>
      <c r="AF422" s="114"/>
      <c r="AG422" s="114"/>
      <c r="AH422" s="114"/>
      <c r="AI422" s="114"/>
      <c r="AJ422" s="114"/>
      <c r="AK422" s="114"/>
      <c r="AL422" s="114"/>
      <c r="AM422" s="114"/>
      <c r="AN422" s="114"/>
      <c r="AO422" s="114"/>
      <c r="AP422" s="114"/>
      <c r="AQ422" s="114"/>
      <c r="AR422" s="114"/>
      <c r="AS422" s="114"/>
      <c r="AT422" s="114"/>
      <c r="AU422" s="114"/>
    </row>
    <row r="423">
      <c r="A423" s="114"/>
      <c r="B423" s="114"/>
      <c r="C423" s="114"/>
      <c r="D423" s="114"/>
      <c r="E423" s="115"/>
      <c r="F423" s="115"/>
      <c r="G423" s="115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6"/>
      <c r="V423" s="114"/>
      <c r="W423" s="114"/>
      <c r="X423" s="114"/>
      <c r="Y423" s="114"/>
      <c r="Z423" s="114"/>
      <c r="AA423" s="114"/>
      <c r="AB423" s="114"/>
      <c r="AC423" s="114"/>
      <c r="AD423" s="114"/>
      <c r="AE423" s="114"/>
      <c r="AF423" s="114"/>
      <c r="AG423" s="114"/>
      <c r="AH423" s="114"/>
      <c r="AI423" s="114"/>
      <c r="AJ423" s="114"/>
      <c r="AK423" s="114"/>
      <c r="AL423" s="114"/>
      <c r="AM423" s="114"/>
      <c r="AN423" s="114"/>
      <c r="AO423" s="114"/>
      <c r="AP423" s="114"/>
      <c r="AQ423" s="114"/>
      <c r="AR423" s="114"/>
      <c r="AS423" s="114"/>
      <c r="AT423" s="114"/>
      <c r="AU423" s="114"/>
    </row>
    <row r="424">
      <c r="A424" s="114"/>
      <c r="B424" s="114"/>
      <c r="C424" s="114"/>
      <c r="D424" s="114"/>
      <c r="E424" s="115"/>
      <c r="F424" s="115"/>
      <c r="G424" s="115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6"/>
      <c r="V424" s="114"/>
      <c r="W424" s="114"/>
      <c r="X424" s="114"/>
      <c r="Y424" s="114"/>
      <c r="Z424" s="114"/>
      <c r="AA424" s="114"/>
      <c r="AB424" s="114"/>
      <c r="AC424" s="114"/>
      <c r="AD424" s="114"/>
      <c r="AE424" s="114"/>
      <c r="AF424" s="114"/>
      <c r="AG424" s="114"/>
      <c r="AH424" s="114"/>
      <c r="AI424" s="114"/>
      <c r="AJ424" s="114"/>
      <c r="AK424" s="114"/>
      <c r="AL424" s="114"/>
      <c r="AM424" s="114"/>
      <c r="AN424" s="114"/>
      <c r="AO424" s="114"/>
      <c r="AP424" s="114"/>
      <c r="AQ424" s="114"/>
      <c r="AR424" s="114"/>
      <c r="AS424" s="114"/>
      <c r="AT424" s="114"/>
      <c r="AU424" s="114"/>
    </row>
    <row r="425">
      <c r="A425" s="114"/>
      <c r="B425" s="114"/>
      <c r="C425" s="114"/>
      <c r="D425" s="114"/>
      <c r="E425" s="115"/>
      <c r="F425" s="115"/>
      <c r="G425" s="115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6"/>
      <c r="V425" s="114"/>
      <c r="W425" s="114"/>
      <c r="X425" s="114"/>
      <c r="Y425" s="114"/>
      <c r="Z425" s="114"/>
      <c r="AA425" s="114"/>
      <c r="AB425" s="114"/>
      <c r="AC425" s="114"/>
      <c r="AD425" s="114"/>
      <c r="AE425" s="114"/>
      <c r="AF425" s="114"/>
      <c r="AG425" s="114"/>
      <c r="AH425" s="114"/>
      <c r="AI425" s="114"/>
      <c r="AJ425" s="114"/>
      <c r="AK425" s="114"/>
      <c r="AL425" s="114"/>
      <c r="AM425" s="114"/>
      <c r="AN425" s="114"/>
      <c r="AO425" s="114"/>
      <c r="AP425" s="114"/>
      <c r="AQ425" s="114"/>
      <c r="AR425" s="114"/>
      <c r="AS425" s="114"/>
      <c r="AT425" s="114"/>
      <c r="AU425" s="114"/>
    </row>
    <row r="426">
      <c r="A426" s="114"/>
      <c r="B426" s="114"/>
      <c r="C426" s="114"/>
      <c r="D426" s="114"/>
      <c r="E426" s="115"/>
      <c r="F426" s="115"/>
      <c r="G426" s="115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6"/>
      <c r="V426" s="114"/>
      <c r="W426" s="114"/>
      <c r="X426" s="114"/>
      <c r="Y426" s="114"/>
      <c r="Z426" s="114"/>
      <c r="AA426" s="114"/>
      <c r="AB426" s="114"/>
      <c r="AC426" s="114"/>
      <c r="AD426" s="114"/>
      <c r="AE426" s="114"/>
      <c r="AF426" s="114"/>
      <c r="AG426" s="114"/>
      <c r="AH426" s="114"/>
      <c r="AI426" s="114"/>
      <c r="AJ426" s="114"/>
      <c r="AK426" s="114"/>
      <c r="AL426" s="114"/>
      <c r="AM426" s="114"/>
      <c r="AN426" s="114"/>
      <c r="AO426" s="114"/>
      <c r="AP426" s="114"/>
      <c r="AQ426" s="114"/>
      <c r="AR426" s="114"/>
      <c r="AS426" s="114"/>
      <c r="AT426" s="114"/>
      <c r="AU426" s="114"/>
    </row>
    <row r="427">
      <c r="A427" s="114"/>
      <c r="B427" s="114"/>
      <c r="C427" s="114"/>
      <c r="D427" s="114"/>
      <c r="E427" s="115"/>
      <c r="F427" s="115"/>
      <c r="G427" s="115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6"/>
      <c r="V427" s="114"/>
      <c r="W427" s="114"/>
      <c r="X427" s="114"/>
      <c r="Y427" s="114"/>
      <c r="Z427" s="114"/>
      <c r="AA427" s="114"/>
      <c r="AB427" s="114"/>
      <c r="AC427" s="114"/>
      <c r="AD427" s="114"/>
      <c r="AE427" s="114"/>
      <c r="AF427" s="114"/>
      <c r="AG427" s="114"/>
      <c r="AH427" s="114"/>
      <c r="AI427" s="114"/>
      <c r="AJ427" s="114"/>
      <c r="AK427" s="114"/>
      <c r="AL427" s="114"/>
      <c r="AM427" s="114"/>
      <c r="AN427" s="114"/>
      <c r="AO427" s="114"/>
      <c r="AP427" s="114"/>
      <c r="AQ427" s="114"/>
      <c r="AR427" s="114"/>
      <c r="AS427" s="114"/>
      <c r="AT427" s="114"/>
      <c r="AU427" s="114"/>
    </row>
    <row r="428">
      <c r="A428" s="114"/>
      <c r="B428" s="114"/>
      <c r="C428" s="114"/>
      <c r="D428" s="114"/>
      <c r="E428" s="115"/>
      <c r="F428" s="115"/>
      <c r="G428" s="115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6"/>
      <c r="V428" s="114"/>
      <c r="W428" s="114"/>
      <c r="X428" s="114"/>
      <c r="Y428" s="114"/>
      <c r="Z428" s="114"/>
      <c r="AA428" s="114"/>
      <c r="AB428" s="114"/>
      <c r="AC428" s="114"/>
      <c r="AD428" s="114"/>
      <c r="AE428" s="114"/>
      <c r="AF428" s="114"/>
      <c r="AG428" s="114"/>
      <c r="AH428" s="114"/>
      <c r="AI428" s="114"/>
      <c r="AJ428" s="114"/>
      <c r="AK428" s="114"/>
      <c r="AL428" s="114"/>
      <c r="AM428" s="114"/>
      <c r="AN428" s="114"/>
      <c r="AO428" s="114"/>
      <c r="AP428" s="114"/>
      <c r="AQ428" s="114"/>
      <c r="AR428" s="114"/>
      <c r="AS428" s="114"/>
      <c r="AT428" s="114"/>
      <c r="AU428" s="114"/>
    </row>
    <row r="429">
      <c r="A429" s="114"/>
      <c r="B429" s="114"/>
      <c r="C429" s="114"/>
      <c r="D429" s="114"/>
      <c r="E429" s="115"/>
      <c r="F429" s="115"/>
      <c r="G429" s="115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6"/>
      <c r="V429" s="114"/>
      <c r="W429" s="114"/>
      <c r="X429" s="114"/>
      <c r="Y429" s="114"/>
      <c r="Z429" s="114"/>
      <c r="AA429" s="114"/>
      <c r="AB429" s="114"/>
      <c r="AC429" s="114"/>
      <c r="AD429" s="114"/>
      <c r="AE429" s="114"/>
      <c r="AF429" s="114"/>
      <c r="AG429" s="114"/>
      <c r="AH429" s="114"/>
      <c r="AI429" s="114"/>
      <c r="AJ429" s="114"/>
      <c r="AK429" s="114"/>
      <c r="AL429" s="114"/>
      <c r="AM429" s="114"/>
      <c r="AN429" s="114"/>
      <c r="AO429" s="114"/>
      <c r="AP429" s="114"/>
      <c r="AQ429" s="114"/>
      <c r="AR429" s="114"/>
      <c r="AS429" s="114"/>
      <c r="AT429" s="114"/>
      <c r="AU429" s="114"/>
    </row>
    <row r="430">
      <c r="A430" s="114"/>
      <c r="B430" s="114"/>
      <c r="C430" s="114"/>
      <c r="D430" s="114"/>
      <c r="E430" s="115"/>
      <c r="F430" s="115"/>
      <c r="G430" s="115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6"/>
      <c r="V430" s="114"/>
      <c r="W430" s="114"/>
      <c r="X430" s="114"/>
      <c r="Y430" s="114"/>
      <c r="Z430" s="114"/>
      <c r="AA430" s="114"/>
      <c r="AB430" s="114"/>
      <c r="AC430" s="114"/>
      <c r="AD430" s="114"/>
      <c r="AE430" s="114"/>
      <c r="AF430" s="114"/>
      <c r="AG430" s="114"/>
      <c r="AH430" s="114"/>
      <c r="AI430" s="114"/>
      <c r="AJ430" s="114"/>
      <c r="AK430" s="114"/>
      <c r="AL430" s="114"/>
      <c r="AM430" s="114"/>
      <c r="AN430" s="114"/>
      <c r="AO430" s="114"/>
      <c r="AP430" s="114"/>
      <c r="AQ430" s="114"/>
      <c r="AR430" s="114"/>
      <c r="AS430" s="114"/>
      <c r="AT430" s="114"/>
      <c r="AU430" s="114"/>
    </row>
    <row r="431">
      <c r="A431" s="114"/>
      <c r="B431" s="114"/>
      <c r="C431" s="114"/>
      <c r="D431" s="114"/>
      <c r="E431" s="115"/>
      <c r="F431" s="115"/>
      <c r="G431" s="115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6"/>
      <c r="V431" s="114"/>
      <c r="W431" s="114"/>
      <c r="X431" s="114"/>
      <c r="Y431" s="114"/>
      <c r="Z431" s="114"/>
      <c r="AA431" s="114"/>
      <c r="AB431" s="114"/>
      <c r="AC431" s="114"/>
      <c r="AD431" s="114"/>
      <c r="AE431" s="114"/>
      <c r="AF431" s="114"/>
      <c r="AG431" s="114"/>
      <c r="AH431" s="114"/>
      <c r="AI431" s="114"/>
      <c r="AJ431" s="114"/>
      <c r="AK431" s="114"/>
      <c r="AL431" s="114"/>
      <c r="AM431" s="114"/>
      <c r="AN431" s="114"/>
      <c r="AO431" s="114"/>
      <c r="AP431" s="114"/>
      <c r="AQ431" s="114"/>
      <c r="AR431" s="114"/>
      <c r="AS431" s="114"/>
      <c r="AT431" s="114"/>
      <c r="AU431" s="114"/>
    </row>
    <row r="432">
      <c r="A432" s="114"/>
      <c r="B432" s="114"/>
      <c r="C432" s="114"/>
      <c r="D432" s="114"/>
      <c r="E432" s="115"/>
      <c r="F432" s="115"/>
      <c r="G432" s="115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6"/>
      <c r="V432" s="114"/>
      <c r="W432" s="114"/>
      <c r="X432" s="114"/>
      <c r="Y432" s="114"/>
      <c r="Z432" s="114"/>
      <c r="AA432" s="114"/>
      <c r="AB432" s="114"/>
      <c r="AC432" s="114"/>
      <c r="AD432" s="114"/>
      <c r="AE432" s="114"/>
      <c r="AF432" s="114"/>
      <c r="AG432" s="114"/>
      <c r="AH432" s="114"/>
      <c r="AI432" s="114"/>
      <c r="AJ432" s="114"/>
      <c r="AK432" s="114"/>
      <c r="AL432" s="114"/>
      <c r="AM432" s="114"/>
      <c r="AN432" s="114"/>
      <c r="AO432" s="114"/>
      <c r="AP432" s="114"/>
      <c r="AQ432" s="114"/>
      <c r="AR432" s="114"/>
      <c r="AS432" s="114"/>
      <c r="AT432" s="114"/>
      <c r="AU432" s="114"/>
    </row>
    <row r="433">
      <c r="A433" s="114"/>
      <c r="B433" s="114"/>
      <c r="C433" s="114"/>
      <c r="D433" s="114"/>
      <c r="E433" s="115"/>
      <c r="F433" s="115"/>
      <c r="G433" s="115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6"/>
      <c r="V433" s="114"/>
      <c r="W433" s="114"/>
      <c r="X433" s="114"/>
      <c r="Y433" s="114"/>
      <c r="Z433" s="114"/>
      <c r="AA433" s="114"/>
      <c r="AB433" s="114"/>
      <c r="AC433" s="114"/>
      <c r="AD433" s="114"/>
      <c r="AE433" s="114"/>
      <c r="AF433" s="114"/>
      <c r="AG433" s="114"/>
      <c r="AH433" s="114"/>
      <c r="AI433" s="114"/>
      <c r="AJ433" s="114"/>
      <c r="AK433" s="114"/>
      <c r="AL433" s="114"/>
      <c r="AM433" s="114"/>
      <c r="AN433" s="114"/>
      <c r="AO433" s="114"/>
      <c r="AP433" s="114"/>
      <c r="AQ433" s="114"/>
      <c r="AR433" s="114"/>
      <c r="AS433" s="114"/>
      <c r="AT433" s="114"/>
      <c r="AU433" s="114"/>
    </row>
    <row r="434">
      <c r="A434" s="114"/>
      <c r="B434" s="114"/>
      <c r="C434" s="114"/>
      <c r="D434" s="114"/>
      <c r="E434" s="115"/>
      <c r="F434" s="115"/>
      <c r="G434" s="115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6"/>
      <c r="V434" s="114"/>
      <c r="W434" s="114"/>
      <c r="X434" s="114"/>
      <c r="Y434" s="114"/>
      <c r="Z434" s="114"/>
      <c r="AA434" s="114"/>
      <c r="AB434" s="114"/>
      <c r="AC434" s="114"/>
      <c r="AD434" s="114"/>
      <c r="AE434" s="114"/>
      <c r="AF434" s="114"/>
      <c r="AG434" s="114"/>
      <c r="AH434" s="114"/>
      <c r="AI434" s="114"/>
      <c r="AJ434" s="114"/>
      <c r="AK434" s="114"/>
      <c r="AL434" s="114"/>
      <c r="AM434" s="114"/>
      <c r="AN434" s="114"/>
      <c r="AO434" s="114"/>
      <c r="AP434" s="114"/>
      <c r="AQ434" s="114"/>
      <c r="AR434" s="114"/>
      <c r="AS434" s="114"/>
      <c r="AT434" s="114"/>
      <c r="AU434" s="114"/>
    </row>
    <row r="435">
      <c r="A435" s="114"/>
      <c r="B435" s="114"/>
      <c r="C435" s="114"/>
      <c r="D435" s="114"/>
      <c r="E435" s="115"/>
      <c r="F435" s="115"/>
      <c r="G435" s="115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6"/>
      <c r="V435" s="114"/>
      <c r="W435" s="114"/>
      <c r="X435" s="114"/>
      <c r="Y435" s="114"/>
      <c r="Z435" s="114"/>
      <c r="AA435" s="114"/>
      <c r="AB435" s="114"/>
      <c r="AC435" s="114"/>
      <c r="AD435" s="114"/>
      <c r="AE435" s="114"/>
      <c r="AF435" s="114"/>
      <c r="AG435" s="114"/>
      <c r="AH435" s="114"/>
      <c r="AI435" s="114"/>
      <c r="AJ435" s="114"/>
      <c r="AK435" s="114"/>
      <c r="AL435" s="114"/>
      <c r="AM435" s="114"/>
      <c r="AN435" s="114"/>
      <c r="AO435" s="114"/>
      <c r="AP435" s="114"/>
      <c r="AQ435" s="114"/>
      <c r="AR435" s="114"/>
      <c r="AS435" s="114"/>
      <c r="AT435" s="114"/>
      <c r="AU435" s="114"/>
    </row>
    <row r="436">
      <c r="A436" s="114"/>
      <c r="B436" s="114"/>
      <c r="C436" s="114"/>
      <c r="D436" s="114"/>
      <c r="E436" s="115"/>
      <c r="F436" s="115"/>
      <c r="G436" s="115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6"/>
      <c r="V436" s="114"/>
      <c r="W436" s="114"/>
      <c r="X436" s="114"/>
      <c r="Y436" s="114"/>
      <c r="Z436" s="114"/>
      <c r="AA436" s="114"/>
      <c r="AB436" s="114"/>
      <c r="AC436" s="114"/>
      <c r="AD436" s="114"/>
      <c r="AE436" s="114"/>
      <c r="AF436" s="114"/>
      <c r="AG436" s="114"/>
      <c r="AH436" s="114"/>
      <c r="AI436" s="114"/>
      <c r="AJ436" s="114"/>
      <c r="AK436" s="114"/>
      <c r="AL436" s="114"/>
      <c r="AM436" s="114"/>
      <c r="AN436" s="114"/>
      <c r="AO436" s="114"/>
      <c r="AP436" s="114"/>
      <c r="AQ436" s="114"/>
      <c r="AR436" s="114"/>
      <c r="AS436" s="114"/>
      <c r="AT436" s="114"/>
      <c r="AU436" s="114"/>
    </row>
    <row r="437">
      <c r="A437" s="114"/>
      <c r="B437" s="114"/>
      <c r="C437" s="114"/>
      <c r="D437" s="114"/>
      <c r="E437" s="115"/>
      <c r="F437" s="115"/>
      <c r="G437" s="115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6"/>
      <c r="V437" s="114"/>
      <c r="W437" s="114"/>
      <c r="X437" s="114"/>
      <c r="Y437" s="114"/>
      <c r="Z437" s="114"/>
      <c r="AA437" s="114"/>
      <c r="AB437" s="114"/>
      <c r="AC437" s="114"/>
      <c r="AD437" s="114"/>
      <c r="AE437" s="114"/>
      <c r="AF437" s="114"/>
      <c r="AG437" s="114"/>
      <c r="AH437" s="114"/>
      <c r="AI437" s="114"/>
      <c r="AJ437" s="114"/>
      <c r="AK437" s="114"/>
      <c r="AL437" s="114"/>
      <c r="AM437" s="114"/>
      <c r="AN437" s="114"/>
      <c r="AO437" s="114"/>
      <c r="AP437" s="114"/>
      <c r="AQ437" s="114"/>
      <c r="AR437" s="114"/>
      <c r="AS437" s="114"/>
      <c r="AT437" s="114"/>
      <c r="AU437" s="114"/>
    </row>
    <row r="438">
      <c r="A438" s="114"/>
      <c r="B438" s="114"/>
      <c r="C438" s="114"/>
      <c r="D438" s="114"/>
      <c r="E438" s="115"/>
      <c r="F438" s="115"/>
      <c r="G438" s="115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6"/>
      <c r="V438" s="114"/>
      <c r="W438" s="114"/>
      <c r="X438" s="114"/>
      <c r="Y438" s="114"/>
      <c r="Z438" s="114"/>
      <c r="AA438" s="114"/>
      <c r="AB438" s="114"/>
      <c r="AC438" s="114"/>
      <c r="AD438" s="114"/>
      <c r="AE438" s="114"/>
      <c r="AF438" s="114"/>
      <c r="AG438" s="114"/>
      <c r="AH438" s="114"/>
      <c r="AI438" s="114"/>
      <c r="AJ438" s="114"/>
      <c r="AK438" s="114"/>
      <c r="AL438" s="114"/>
      <c r="AM438" s="114"/>
      <c r="AN438" s="114"/>
      <c r="AO438" s="114"/>
      <c r="AP438" s="114"/>
      <c r="AQ438" s="114"/>
      <c r="AR438" s="114"/>
      <c r="AS438" s="114"/>
      <c r="AT438" s="114"/>
      <c r="AU438" s="114"/>
    </row>
    <row r="439">
      <c r="A439" s="114"/>
      <c r="B439" s="114"/>
      <c r="C439" s="114"/>
      <c r="D439" s="114"/>
      <c r="E439" s="115"/>
      <c r="F439" s="115"/>
      <c r="G439" s="115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6"/>
      <c r="V439" s="114"/>
      <c r="W439" s="114"/>
      <c r="X439" s="114"/>
      <c r="Y439" s="114"/>
      <c r="Z439" s="114"/>
      <c r="AA439" s="114"/>
      <c r="AB439" s="114"/>
      <c r="AC439" s="114"/>
      <c r="AD439" s="114"/>
      <c r="AE439" s="114"/>
      <c r="AF439" s="114"/>
      <c r="AG439" s="114"/>
      <c r="AH439" s="114"/>
      <c r="AI439" s="114"/>
      <c r="AJ439" s="114"/>
      <c r="AK439" s="114"/>
      <c r="AL439" s="114"/>
      <c r="AM439" s="114"/>
      <c r="AN439" s="114"/>
      <c r="AO439" s="114"/>
      <c r="AP439" s="114"/>
      <c r="AQ439" s="114"/>
      <c r="AR439" s="114"/>
      <c r="AS439" s="114"/>
      <c r="AT439" s="114"/>
      <c r="AU439" s="114"/>
    </row>
    <row r="440">
      <c r="A440" s="114"/>
      <c r="B440" s="114"/>
      <c r="C440" s="114"/>
      <c r="D440" s="114"/>
      <c r="E440" s="115"/>
      <c r="F440" s="115"/>
      <c r="G440" s="115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6"/>
      <c r="V440" s="114"/>
      <c r="W440" s="114"/>
      <c r="X440" s="114"/>
      <c r="Y440" s="114"/>
      <c r="Z440" s="114"/>
      <c r="AA440" s="114"/>
      <c r="AB440" s="114"/>
      <c r="AC440" s="114"/>
      <c r="AD440" s="114"/>
      <c r="AE440" s="114"/>
      <c r="AF440" s="114"/>
      <c r="AG440" s="114"/>
      <c r="AH440" s="114"/>
      <c r="AI440" s="114"/>
      <c r="AJ440" s="114"/>
      <c r="AK440" s="114"/>
      <c r="AL440" s="114"/>
      <c r="AM440" s="114"/>
      <c r="AN440" s="114"/>
      <c r="AO440" s="114"/>
      <c r="AP440" s="114"/>
      <c r="AQ440" s="114"/>
      <c r="AR440" s="114"/>
      <c r="AS440" s="114"/>
      <c r="AT440" s="114"/>
      <c r="AU440" s="114"/>
    </row>
    <row r="441">
      <c r="A441" s="114"/>
      <c r="B441" s="114"/>
      <c r="C441" s="114"/>
      <c r="D441" s="114"/>
      <c r="E441" s="115"/>
      <c r="F441" s="115"/>
      <c r="G441" s="115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6"/>
      <c r="V441" s="114"/>
      <c r="W441" s="114"/>
      <c r="X441" s="114"/>
      <c r="Y441" s="114"/>
      <c r="Z441" s="114"/>
      <c r="AA441" s="114"/>
      <c r="AB441" s="114"/>
      <c r="AC441" s="114"/>
      <c r="AD441" s="114"/>
      <c r="AE441" s="114"/>
      <c r="AF441" s="114"/>
      <c r="AG441" s="114"/>
      <c r="AH441" s="114"/>
      <c r="AI441" s="114"/>
      <c r="AJ441" s="114"/>
      <c r="AK441" s="114"/>
      <c r="AL441" s="114"/>
      <c r="AM441" s="114"/>
      <c r="AN441" s="114"/>
      <c r="AO441" s="114"/>
      <c r="AP441" s="114"/>
      <c r="AQ441" s="114"/>
      <c r="AR441" s="114"/>
      <c r="AS441" s="114"/>
      <c r="AT441" s="114"/>
      <c r="AU441" s="114"/>
    </row>
    <row r="442">
      <c r="A442" s="114"/>
      <c r="B442" s="114"/>
      <c r="C442" s="114"/>
      <c r="D442" s="114"/>
      <c r="E442" s="115"/>
      <c r="F442" s="115"/>
      <c r="G442" s="115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6"/>
      <c r="V442" s="114"/>
      <c r="W442" s="114"/>
      <c r="X442" s="114"/>
      <c r="Y442" s="114"/>
      <c r="Z442" s="114"/>
      <c r="AA442" s="114"/>
      <c r="AB442" s="114"/>
      <c r="AC442" s="114"/>
      <c r="AD442" s="114"/>
      <c r="AE442" s="114"/>
      <c r="AF442" s="114"/>
      <c r="AG442" s="114"/>
      <c r="AH442" s="114"/>
      <c r="AI442" s="114"/>
      <c r="AJ442" s="114"/>
      <c r="AK442" s="114"/>
      <c r="AL442" s="114"/>
      <c r="AM442" s="114"/>
      <c r="AN442" s="114"/>
      <c r="AO442" s="114"/>
      <c r="AP442" s="114"/>
      <c r="AQ442" s="114"/>
      <c r="AR442" s="114"/>
      <c r="AS442" s="114"/>
      <c r="AT442" s="114"/>
      <c r="AU442" s="114"/>
    </row>
    <row r="443">
      <c r="A443" s="114"/>
      <c r="B443" s="114"/>
      <c r="C443" s="114"/>
      <c r="D443" s="114"/>
      <c r="E443" s="115"/>
      <c r="F443" s="115"/>
      <c r="G443" s="115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6"/>
      <c r="V443" s="114"/>
      <c r="W443" s="114"/>
      <c r="X443" s="114"/>
      <c r="Y443" s="114"/>
      <c r="Z443" s="114"/>
      <c r="AA443" s="114"/>
      <c r="AB443" s="114"/>
      <c r="AC443" s="114"/>
      <c r="AD443" s="114"/>
      <c r="AE443" s="114"/>
      <c r="AF443" s="114"/>
      <c r="AG443" s="114"/>
      <c r="AH443" s="114"/>
      <c r="AI443" s="114"/>
      <c r="AJ443" s="114"/>
      <c r="AK443" s="114"/>
      <c r="AL443" s="114"/>
      <c r="AM443" s="114"/>
      <c r="AN443" s="114"/>
      <c r="AO443" s="114"/>
      <c r="AP443" s="114"/>
      <c r="AQ443" s="114"/>
      <c r="AR443" s="114"/>
      <c r="AS443" s="114"/>
      <c r="AT443" s="114"/>
      <c r="AU443" s="114"/>
    </row>
    <row r="444">
      <c r="A444" s="114"/>
      <c r="B444" s="114"/>
      <c r="C444" s="114"/>
      <c r="D444" s="114"/>
      <c r="E444" s="115"/>
      <c r="F444" s="115"/>
      <c r="G444" s="115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6"/>
      <c r="V444" s="114"/>
      <c r="W444" s="114"/>
      <c r="X444" s="114"/>
      <c r="Y444" s="114"/>
      <c r="Z444" s="114"/>
      <c r="AA444" s="114"/>
      <c r="AB444" s="114"/>
      <c r="AC444" s="114"/>
      <c r="AD444" s="114"/>
      <c r="AE444" s="114"/>
      <c r="AF444" s="114"/>
      <c r="AG444" s="114"/>
      <c r="AH444" s="114"/>
      <c r="AI444" s="114"/>
      <c r="AJ444" s="114"/>
      <c r="AK444" s="114"/>
      <c r="AL444" s="114"/>
      <c r="AM444" s="114"/>
      <c r="AN444" s="114"/>
      <c r="AO444" s="114"/>
      <c r="AP444" s="114"/>
      <c r="AQ444" s="114"/>
      <c r="AR444" s="114"/>
      <c r="AS444" s="114"/>
      <c r="AT444" s="114"/>
      <c r="AU444" s="114"/>
    </row>
    <row r="445">
      <c r="A445" s="114"/>
      <c r="B445" s="114"/>
      <c r="C445" s="114"/>
      <c r="D445" s="114"/>
      <c r="E445" s="115"/>
      <c r="F445" s="115"/>
      <c r="G445" s="115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6"/>
      <c r="V445" s="114"/>
      <c r="W445" s="114"/>
      <c r="X445" s="114"/>
      <c r="Y445" s="114"/>
      <c r="Z445" s="114"/>
      <c r="AA445" s="114"/>
      <c r="AB445" s="114"/>
      <c r="AC445" s="114"/>
      <c r="AD445" s="114"/>
      <c r="AE445" s="114"/>
      <c r="AF445" s="114"/>
      <c r="AG445" s="114"/>
      <c r="AH445" s="114"/>
      <c r="AI445" s="114"/>
      <c r="AJ445" s="114"/>
      <c r="AK445" s="114"/>
      <c r="AL445" s="114"/>
      <c r="AM445" s="114"/>
      <c r="AN445" s="114"/>
      <c r="AO445" s="114"/>
      <c r="AP445" s="114"/>
      <c r="AQ445" s="114"/>
      <c r="AR445" s="114"/>
      <c r="AS445" s="114"/>
      <c r="AT445" s="114"/>
      <c r="AU445" s="114"/>
    </row>
    <row r="446">
      <c r="A446" s="114"/>
      <c r="B446" s="114"/>
      <c r="C446" s="114"/>
      <c r="D446" s="114"/>
      <c r="E446" s="115"/>
      <c r="F446" s="115"/>
      <c r="G446" s="115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6"/>
      <c r="V446" s="114"/>
      <c r="W446" s="114"/>
      <c r="X446" s="114"/>
      <c r="Y446" s="114"/>
      <c r="Z446" s="114"/>
      <c r="AA446" s="114"/>
      <c r="AB446" s="114"/>
      <c r="AC446" s="114"/>
      <c r="AD446" s="114"/>
      <c r="AE446" s="114"/>
      <c r="AF446" s="114"/>
      <c r="AG446" s="114"/>
      <c r="AH446" s="114"/>
      <c r="AI446" s="114"/>
      <c r="AJ446" s="114"/>
      <c r="AK446" s="114"/>
      <c r="AL446" s="114"/>
      <c r="AM446" s="114"/>
      <c r="AN446" s="114"/>
      <c r="AO446" s="114"/>
      <c r="AP446" s="114"/>
      <c r="AQ446" s="114"/>
      <c r="AR446" s="114"/>
      <c r="AS446" s="114"/>
      <c r="AT446" s="114"/>
      <c r="AU446" s="114"/>
    </row>
    <row r="447">
      <c r="A447" s="114"/>
      <c r="B447" s="114"/>
      <c r="C447" s="114"/>
      <c r="D447" s="114"/>
      <c r="E447" s="115"/>
      <c r="F447" s="115"/>
      <c r="G447" s="115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6"/>
      <c r="V447" s="114"/>
      <c r="W447" s="114"/>
      <c r="X447" s="114"/>
      <c r="Y447" s="114"/>
      <c r="Z447" s="114"/>
      <c r="AA447" s="114"/>
      <c r="AB447" s="114"/>
      <c r="AC447" s="114"/>
      <c r="AD447" s="114"/>
      <c r="AE447" s="114"/>
      <c r="AF447" s="114"/>
      <c r="AG447" s="114"/>
      <c r="AH447" s="114"/>
      <c r="AI447" s="114"/>
      <c r="AJ447" s="114"/>
      <c r="AK447" s="114"/>
      <c r="AL447" s="114"/>
      <c r="AM447" s="114"/>
      <c r="AN447" s="114"/>
      <c r="AO447" s="114"/>
      <c r="AP447" s="114"/>
      <c r="AQ447" s="114"/>
      <c r="AR447" s="114"/>
      <c r="AS447" s="114"/>
      <c r="AT447" s="114"/>
      <c r="AU447" s="114"/>
    </row>
    <row r="448">
      <c r="A448" s="114"/>
      <c r="B448" s="114"/>
      <c r="C448" s="114"/>
      <c r="D448" s="114"/>
      <c r="E448" s="115"/>
      <c r="F448" s="115"/>
      <c r="G448" s="115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6"/>
      <c r="V448" s="114"/>
      <c r="W448" s="114"/>
      <c r="X448" s="114"/>
      <c r="Y448" s="114"/>
      <c r="Z448" s="114"/>
      <c r="AA448" s="114"/>
      <c r="AB448" s="114"/>
      <c r="AC448" s="114"/>
      <c r="AD448" s="114"/>
      <c r="AE448" s="114"/>
      <c r="AF448" s="114"/>
      <c r="AG448" s="114"/>
      <c r="AH448" s="114"/>
      <c r="AI448" s="114"/>
      <c r="AJ448" s="114"/>
      <c r="AK448" s="114"/>
      <c r="AL448" s="114"/>
      <c r="AM448" s="114"/>
      <c r="AN448" s="114"/>
      <c r="AO448" s="114"/>
      <c r="AP448" s="114"/>
      <c r="AQ448" s="114"/>
      <c r="AR448" s="114"/>
      <c r="AS448" s="114"/>
      <c r="AT448" s="114"/>
      <c r="AU448" s="114"/>
    </row>
    <row r="449">
      <c r="A449" s="114"/>
      <c r="B449" s="114"/>
      <c r="C449" s="114"/>
      <c r="D449" s="114"/>
      <c r="E449" s="115"/>
      <c r="F449" s="115"/>
      <c r="G449" s="115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6"/>
      <c r="V449" s="114"/>
      <c r="W449" s="114"/>
      <c r="X449" s="114"/>
      <c r="Y449" s="114"/>
      <c r="Z449" s="114"/>
      <c r="AA449" s="114"/>
      <c r="AB449" s="114"/>
      <c r="AC449" s="114"/>
      <c r="AD449" s="114"/>
      <c r="AE449" s="114"/>
      <c r="AF449" s="114"/>
      <c r="AG449" s="114"/>
      <c r="AH449" s="114"/>
      <c r="AI449" s="114"/>
      <c r="AJ449" s="114"/>
      <c r="AK449" s="114"/>
      <c r="AL449" s="114"/>
      <c r="AM449" s="114"/>
      <c r="AN449" s="114"/>
      <c r="AO449" s="114"/>
      <c r="AP449" s="114"/>
      <c r="AQ449" s="114"/>
      <c r="AR449" s="114"/>
      <c r="AS449" s="114"/>
      <c r="AT449" s="114"/>
      <c r="AU449" s="114"/>
    </row>
    <row r="450">
      <c r="A450" s="114"/>
      <c r="B450" s="114"/>
      <c r="C450" s="114"/>
      <c r="D450" s="114"/>
      <c r="E450" s="115"/>
      <c r="F450" s="115"/>
      <c r="G450" s="115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6"/>
      <c r="V450" s="114"/>
      <c r="W450" s="114"/>
      <c r="X450" s="114"/>
      <c r="Y450" s="114"/>
      <c r="Z450" s="114"/>
      <c r="AA450" s="114"/>
      <c r="AB450" s="114"/>
      <c r="AC450" s="114"/>
      <c r="AD450" s="114"/>
      <c r="AE450" s="114"/>
      <c r="AF450" s="114"/>
      <c r="AG450" s="114"/>
      <c r="AH450" s="114"/>
      <c r="AI450" s="114"/>
      <c r="AJ450" s="114"/>
      <c r="AK450" s="114"/>
      <c r="AL450" s="114"/>
      <c r="AM450" s="114"/>
      <c r="AN450" s="114"/>
      <c r="AO450" s="114"/>
      <c r="AP450" s="114"/>
      <c r="AQ450" s="114"/>
      <c r="AR450" s="114"/>
      <c r="AS450" s="114"/>
      <c r="AT450" s="114"/>
      <c r="AU450" s="114"/>
    </row>
    <row r="451">
      <c r="A451" s="114"/>
      <c r="B451" s="114"/>
      <c r="C451" s="114"/>
      <c r="D451" s="114"/>
      <c r="E451" s="115"/>
      <c r="F451" s="115"/>
      <c r="G451" s="115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6"/>
      <c r="V451" s="114"/>
      <c r="W451" s="114"/>
      <c r="X451" s="114"/>
      <c r="Y451" s="114"/>
      <c r="Z451" s="114"/>
      <c r="AA451" s="114"/>
      <c r="AB451" s="114"/>
      <c r="AC451" s="114"/>
      <c r="AD451" s="114"/>
      <c r="AE451" s="114"/>
      <c r="AF451" s="114"/>
      <c r="AG451" s="114"/>
      <c r="AH451" s="114"/>
      <c r="AI451" s="114"/>
      <c r="AJ451" s="114"/>
      <c r="AK451" s="114"/>
      <c r="AL451" s="114"/>
      <c r="AM451" s="114"/>
      <c r="AN451" s="114"/>
      <c r="AO451" s="114"/>
      <c r="AP451" s="114"/>
      <c r="AQ451" s="114"/>
      <c r="AR451" s="114"/>
      <c r="AS451" s="114"/>
      <c r="AT451" s="114"/>
      <c r="AU451" s="114"/>
    </row>
    <row r="452">
      <c r="A452" s="114"/>
      <c r="B452" s="114"/>
      <c r="C452" s="114"/>
      <c r="D452" s="114"/>
      <c r="E452" s="115"/>
      <c r="F452" s="115"/>
      <c r="G452" s="115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6"/>
      <c r="V452" s="114"/>
      <c r="W452" s="114"/>
      <c r="X452" s="114"/>
      <c r="Y452" s="114"/>
      <c r="Z452" s="114"/>
      <c r="AA452" s="114"/>
      <c r="AB452" s="114"/>
      <c r="AC452" s="114"/>
      <c r="AD452" s="114"/>
      <c r="AE452" s="114"/>
      <c r="AF452" s="114"/>
      <c r="AG452" s="114"/>
      <c r="AH452" s="114"/>
      <c r="AI452" s="114"/>
      <c r="AJ452" s="114"/>
      <c r="AK452" s="114"/>
      <c r="AL452" s="114"/>
      <c r="AM452" s="114"/>
      <c r="AN452" s="114"/>
      <c r="AO452" s="114"/>
      <c r="AP452" s="114"/>
      <c r="AQ452" s="114"/>
      <c r="AR452" s="114"/>
      <c r="AS452" s="114"/>
      <c r="AT452" s="114"/>
      <c r="AU452" s="114"/>
    </row>
    <row r="453">
      <c r="A453" s="114"/>
      <c r="B453" s="114"/>
      <c r="C453" s="114"/>
      <c r="D453" s="114"/>
      <c r="E453" s="115"/>
      <c r="F453" s="115"/>
      <c r="G453" s="115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6"/>
      <c r="V453" s="114"/>
      <c r="W453" s="114"/>
      <c r="X453" s="114"/>
      <c r="Y453" s="114"/>
      <c r="Z453" s="114"/>
      <c r="AA453" s="114"/>
      <c r="AB453" s="114"/>
      <c r="AC453" s="114"/>
      <c r="AD453" s="114"/>
      <c r="AE453" s="114"/>
      <c r="AF453" s="114"/>
      <c r="AG453" s="114"/>
      <c r="AH453" s="114"/>
      <c r="AI453" s="114"/>
      <c r="AJ453" s="114"/>
      <c r="AK453" s="114"/>
      <c r="AL453" s="114"/>
      <c r="AM453" s="114"/>
      <c r="AN453" s="114"/>
      <c r="AO453" s="114"/>
      <c r="AP453" s="114"/>
      <c r="AQ453" s="114"/>
      <c r="AR453" s="114"/>
      <c r="AS453" s="114"/>
      <c r="AT453" s="114"/>
      <c r="AU453" s="114"/>
    </row>
    <row r="454">
      <c r="A454" s="114"/>
      <c r="B454" s="114"/>
      <c r="C454" s="114"/>
      <c r="D454" s="114"/>
      <c r="E454" s="115"/>
      <c r="F454" s="115"/>
      <c r="G454" s="115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6"/>
      <c r="V454" s="114"/>
      <c r="W454" s="114"/>
      <c r="X454" s="114"/>
      <c r="Y454" s="114"/>
      <c r="Z454" s="114"/>
      <c r="AA454" s="114"/>
      <c r="AB454" s="114"/>
      <c r="AC454" s="114"/>
      <c r="AD454" s="114"/>
      <c r="AE454" s="114"/>
      <c r="AF454" s="114"/>
      <c r="AG454" s="114"/>
      <c r="AH454" s="114"/>
      <c r="AI454" s="114"/>
      <c r="AJ454" s="114"/>
      <c r="AK454" s="114"/>
      <c r="AL454" s="114"/>
      <c r="AM454" s="114"/>
      <c r="AN454" s="114"/>
      <c r="AO454" s="114"/>
      <c r="AP454" s="114"/>
      <c r="AQ454" s="114"/>
      <c r="AR454" s="114"/>
      <c r="AS454" s="114"/>
      <c r="AT454" s="114"/>
      <c r="AU454" s="114"/>
    </row>
    <row r="455">
      <c r="A455" s="114"/>
      <c r="B455" s="114"/>
      <c r="C455" s="114"/>
      <c r="D455" s="114"/>
      <c r="E455" s="115"/>
      <c r="F455" s="115"/>
      <c r="G455" s="115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6"/>
      <c r="V455" s="114"/>
      <c r="W455" s="114"/>
      <c r="X455" s="114"/>
      <c r="Y455" s="114"/>
      <c r="Z455" s="114"/>
      <c r="AA455" s="114"/>
      <c r="AB455" s="114"/>
      <c r="AC455" s="114"/>
      <c r="AD455" s="114"/>
      <c r="AE455" s="114"/>
      <c r="AF455" s="114"/>
      <c r="AG455" s="114"/>
      <c r="AH455" s="114"/>
      <c r="AI455" s="114"/>
      <c r="AJ455" s="114"/>
      <c r="AK455" s="114"/>
      <c r="AL455" s="114"/>
      <c r="AM455" s="114"/>
      <c r="AN455" s="114"/>
      <c r="AO455" s="114"/>
      <c r="AP455" s="114"/>
      <c r="AQ455" s="114"/>
      <c r="AR455" s="114"/>
      <c r="AS455" s="114"/>
      <c r="AT455" s="114"/>
      <c r="AU455" s="114"/>
    </row>
    <row r="456">
      <c r="A456" s="114"/>
      <c r="B456" s="114"/>
      <c r="C456" s="114"/>
      <c r="D456" s="114"/>
      <c r="E456" s="115"/>
      <c r="F456" s="115"/>
      <c r="G456" s="115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6"/>
      <c r="V456" s="114"/>
      <c r="W456" s="114"/>
      <c r="X456" s="114"/>
      <c r="Y456" s="114"/>
      <c r="Z456" s="114"/>
      <c r="AA456" s="114"/>
      <c r="AB456" s="114"/>
      <c r="AC456" s="114"/>
      <c r="AD456" s="114"/>
      <c r="AE456" s="114"/>
      <c r="AF456" s="114"/>
      <c r="AG456" s="114"/>
      <c r="AH456" s="114"/>
      <c r="AI456" s="114"/>
      <c r="AJ456" s="114"/>
      <c r="AK456" s="114"/>
      <c r="AL456" s="114"/>
      <c r="AM456" s="114"/>
      <c r="AN456" s="114"/>
      <c r="AO456" s="114"/>
      <c r="AP456" s="114"/>
      <c r="AQ456" s="114"/>
      <c r="AR456" s="114"/>
      <c r="AS456" s="114"/>
      <c r="AT456" s="114"/>
      <c r="AU456" s="114"/>
    </row>
    <row r="457">
      <c r="A457" s="114"/>
      <c r="B457" s="114"/>
      <c r="C457" s="114"/>
      <c r="D457" s="114"/>
      <c r="E457" s="115"/>
      <c r="F457" s="115"/>
      <c r="G457" s="115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6"/>
      <c r="V457" s="114"/>
      <c r="W457" s="114"/>
      <c r="X457" s="114"/>
      <c r="Y457" s="114"/>
      <c r="Z457" s="114"/>
      <c r="AA457" s="114"/>
      <c r="AB457" s="114"/>
      <c r="AC457" s="114"/>
      <c r="AD457" s="114"/>
      <c r="AE457" s="114"/>
      <c r="AF457" s="114"/>
      <c r="AG457" s="114"/>
      <c r="AH457" s="114"/>
      <c r="AI457" s="114"/>
      <c r="AJ457" s="114"/>
      <c r="AK457" s="114"/>
      <c r="AL457" s="114"/>
      <c r="AM457" s="114"/>
      <c r="AN457" s="114"/>
      <c r="AO457" s="114"/>
      <c r="AP457" s="114"/>
      <c r="AQ457" s="114"/>
      <c r="AR457" s="114"/>
      <c r="AS457" s="114"/>
      <c r="AT457" s="114"/>
      <c r="AU457" s="114"/>
    </row>
    <row r="458">
      <c r="A458" s="114"/>
      <c r="B458" s="114"/>
      <c r="C458" s="114"/>
      <c r="D458" s="114"/>
      <c r="E458" s="115"/>
      <c r="F458" s="115"/>
      <c r="G458" s="115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6"/>
      <c r="V458" s="114"/>
      <c r="W458" s="114"/>
      <c r="X458" s="114"/>
      <c r="Y458" s="114"/>
      <c r="Z458" s="114"/>
      <c r="AA458" s="114"/>
      <c r="AB458" s="114"/>
      <c r="AC458" s="114"/>
      <c r="AD458" s="114"/>
      <c r="AE458" s="114"/>
      <c r="AF458" s="114"/>
      <c r="AG458" s="114"/>
      <c r="AH458" s="114"/>
      <c r="AI458" s="114"/>
      <c r="AJ458" s="114"/>
      <c r="AK458" s="114"/>
      <c r="AL458" s="114"/>
      <c r="AM458" s="114"/>
      <c r="AN458" s="114"/>
      <c r="AO458" s="114"/>
      <c r="AP458" s="114"/>
      <c r="AQ458" s="114"/>
      <c r="AR458" s="114"/>
      <c r="AS458" s="114"/>
      <c r="AT458" s="114"/>
      <c r="AU458" s="114"/>
    </row>
    <row r="459">
      <c r="A459" s="114"/>
      <c r="B459" s="114"/>
      <c r="C459" s="114"/>
      <c r="D459" s="114"/>
      <c r="E459" s="115"/>
      <c r="F459" s="115"/>
      <c r="G459" s="115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6"/>
      <c r="V459" s="114"/>
      <c r="W459" s="114"/>
      <c r="X459" s="114"/>
      <c r="Y459" s="114"/>
      <c r="Z459" s="114"/>
      <c r="AA459" s="114"/>
      <c r="AB459" s="114"/>
      <c r="AC459" s="114"/>
      <c r="AD459" s="114"/>
      <c r="AE459" s="114"/>
      <c r="AF459" s="114"/>
      <c r="AG459" s="114"/>
      <c r="AH459" s="114"/>
      <c r="AI459" s="114"/>
      <c r="AJ459" s="114"/>
      <c r="AK459" s="114"/>
      <c r="AL459" s="114"/>
      <c r="AM459" s="114"/>
      <c r="AN459" s="114"/>
      <c r="AO459" s="114"/>
      <c r="AP459" s="114"/>
      <c r="AQ459" s="114"/>
      <c r="AR459" s="114"/>
      <c r="AS459" s="114"/>
      <c r="AT459" s="114"/>
      <c r="AU459" s="114"/>
    </row>
    <row r="460">
      <c r="A460" s="114"/>
      <c r="B460" s="114"/>
      <c r="C460" s="114"/>
      <c r="D460" s="114"/>
      <c r="E460" s="115"/>
      <c r="F460" s="115"/>
      <c r="G460" s="115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6"/>
      <c r="V460" s="114"/>
      <c r="W460" s="114"/>
      <c r="X460" s="114"/>
      <c r="Y460" s="114"/>
      <c r="Z460" s="114"/>
      <c r="AA460" s="114"/>
      <c r="AB460" s="114"/>
      <c r="AC460" s="114"/>
      <c r="AD460" s="114"/>
      <c r="AE460" s="114"/>
      <c r="AF460" s="114"/>
      <c r="AG460" s="114"/>
      <c r="AH460" s="114"/>
      <c r="AI460" s="114"/>
      <c r="AJ460" s="114"/>
      <c r="AK460" s="114"/>
      <c r="AL460" s="114"/>
      <c r="AM460" s="114"/>
      <c r="AN460" s="114"/>
      <c r="AO460" s="114"/>
      <c r="AP460" s="114"/>
      <c r="AQ460" s="114"/>
      <c r="AR460" s="114"/>
      <c r="AS460" s="114"/>
      <c r="AT460" s="114"/>
      <c r="AU460" s="114"/>
    </row>
    <row r="461">
      <c r="A461" s="114"/>
      <c r="B461" s="114"/>
      <c r="C461" s="114"/>
      <c r="D461" s="114"/>
      <c r="E461" s="115"/>
      <c r="F461" s="115"/>
      <c r="G461" s="115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6"/>
      <c r="V461" s="114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/>
      <c r="AG461" s="114"/>
      <c r="AH461" s="114"/>
      <c r="AI461" s="114"/>
      <c r="AJ461" s="114"/>
      <c r="AK461" s="114"/>
      <c r="AL461" s="114"/>
      <c r="AM461" s="114"/>
      <c r="AN461" s="114"/>
      <c r="AO461" s="114"/>
      <c r="AP461" s="114"/>
      <c r="AQ461" s="114"/>
      <c r="AR461" s="114"/>
      <c r="AS461" s="114"/>
      <c r="AT461" s="114"/>
      <c r="AU461" s="114"/>
    </row>
    <row r="462">
      <c r="A462" s="114"/>
      <c r="B462" s="114"/>
      <c r="C462" s="114"/>
      <c r="D462" s="114"/>
      <c r="E462" s="115"/>
      <c r="F462" s="115"/>
      <c r="G462" s="115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6"/>
      <c r="V462" s="114"/>
      <c r="W462" s="114"/>
      <c r="X462" s="114"/>
      <c r="Y462" s="114"/>
      <c r="Z462" s="114"/>
      <c r="AA462" s="114"/>
      <c r="AB462" s="114"/>
      <c r="AC462" s="114"/>
      <c r="AD462" s="114"/>
      <c r="AE462" s="114"/>
      <c r="AF462" s="114"/>
      <c r="AG462" s="114"/>
      <c r="AH462" s="114"/>
      <c r="AI462" s="114"/>
      <c r="AJ462" s="114"/>
      <c r="AK462" s="114"/>
      <c r="AL462" s="114"/>
      <c r="AM462" s="114"/>
      <c r="AN462" s="114"/>
      <c r="AO462" s="114"/>
      <c r="AP462" s="114"/>
      <c r="AQ462" s="114"/>
      <c r="AR462" s="114"/>
      <c r="AS462" s="114"/>
      <c r="AT462" s="114"/>
      <c r="AU462" s="114"/>
    </row>
    <row r="463">
      <c r="A463" s="114"/>
      <c r="B463" s="114"/>
      <c r="C463" s="114"/>
      <c r="D463" s="114"/>
      <c r="E463" s="115"/>
      <c r="F463" s="115"/>
      <c r="G463" s="115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6"/>
      <c r="V463" s="114"/>
      <c r="W463" s="114"/>
      <c r="X463" s="114"/>
      <c r="Y463" s="114"/>
      <c r="Z463" s="114"/>
      <c r="AA463" s="114"/>
      <c r="AB463" s="114"/>
      <c r="AC463" s="114"/>
      <c r="AD463" s="114"/>
      <c r="AE463" s="114"/>
      <c r="AF463" s="114"/>
      <c r="AG463" s="114"/>
      <c r="AH463" s="114"/>
      <c r="AI463" s="114"/>
      <c r="AJ463" s="114"/>
      <c r="AK463" s="114"/>
      <c r="AL463" s="114"/>
      <c r="AM463" s="114"/>
      <c r="AN463" s="114"/>
      <c r="AO463" s="114"/>
      <c r="AP463" s="114"/>
      <c r="AQ463" s="114"/>
      <c r="AR463" s="114"/>
      <c r="AS463" s="114"/>
      <c r="AT463" s="114"/>
      <c r="AU463" s="114"/>
    </row>
    <row r="464">
      <c r="A464" s="114"/>
      <c r="B464" s="114"/>
      <c r="C464" s="114"/>
      <c r="D464" s="114"/>
      <c r="E464" s="115"/>
      <c r="F464" s="115"/>
      <c r="G464" s="115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6"/>
      <c r="V464" s="114"/>
      <c r="W464" s="114"/>
      <c r="X464" s="114"/>
      <c r="Y464" s="114"/>
      <c r="Z464" s="114"/>
      <c r="AA464" s="114"/>
      <c r="AB464" s="114"/>
      <c r="AC464" s="114"/>
      <c r="AD464" s="114"/>
      <c r="AE464" s="114"/>
      <c r="AF464" s="114"/>
      <c r="AG464" s="114"/>
      <c r="AH464" s="114"/>
      <c r="AI464" s="114"/>
      <c r="AJ464" s="114"/>
      <c r="AK464" s="114"/>
      <c r="AL464" s="114"/>
      <c r="AM464" s="114"/>
      <c r="AN464" s="114"/>
      <c r="AO464" s="114"/>
      <c r="AP464" s="114"/>
      <c r="AQ464" s="114"/>
      <c r="AR464" s="114"/>
      <c r="AS464" s="114"/>
      <c r="AT464" s="114"/>
      <c r="AU464" s="114"/>
    </row>
    <row r="465">
      <c r="A465" s="114"/>
      <c r="B465" s="114"/>
      <c r="C465" s="114"/>
      <c r="D465" s="114"/>
      <c r="E465" s="115"/>
      <c r="F465" s="115"/>
      <c r="G465" s="115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6"/>
      <c r="V465" s="114"/>
      <c r="W465" s="114"/>
      <c r="X465" s="114"/>
      <c r="Y465" s="114"/>
      <c r="Z465" s="114"/>
      <c r="AA465" s="114"/>
      <c r="AB465" s="114"/>
      <c r="AC465" s="114"/>
      <c r="AD465" s="114"/>
      <c r="AE465" s="114"/>
      <c r="AF465" s="114"/>
      <c r="AG465" s="114"/>
      <c r="AH465" s="114"/>
      <c r="AI465" s="114"/>
      <c r="AJ465" s="114"/>
      <c r="AK465" s="114"/>
      <c r="AL465" s="114"/>
      <c r="AM465" s="114"/>
      <c r="AN465" s="114"/>
      <c r="AO465" s="114"/>
      <c r="AP465" s="114"/>
      <c r="AQ465" s="114"/>
      <c r="AR465" s="114"/>
      <c r="AS465" s="114"/>
      <c r="AT465" s="114"/>
      <c r="AU465" s="114"/>
    </row>
    <row r="466">
      <c r="A466" s="114"/>
      <c r="B466" s="114"/>
      <c r="C466" s="114"/>
      <c r="D466" s="114"/>
      <c r="E466" s="115"/>
      <c r="F466" s="115"/>
      <c r="G466" s="115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6"/>
      <c r="V466" s="114"/>
      <c r="W466" s="114"/>
      <c r="X466" s="114"/>
      <c r="Y466" s="114"/>
      <c r="Z466" s="114"/>
      <c r="AA466" s="114"/>
      <c r="AB466" s="114"/>
      <c r="AC466" s="114"/>
      <c r="AD466" s="114"/>
      <c r="AE466" s="114"/>
      <c r="AF466" s="114"/>
      <c r="AG466" s="114"/>
      <c r="AH466" s="114"/>
      <c r="AI466" s="114"/>
      <c r="AJ466" s="114"/>
      <c r="AK466" s="114"/>
      <c r="AL466" s="114"/>
      <c r="AM466" s="114"/>
      <c r="AN466" s="114"/>
      <c r="AO466" s="114"/>
      <c r="AP466" s="114"/>
      <c r="AQ466" s="114"/>
      <c r="AR466" s="114"/>
      <c r="AS466" s="114"/>
      <c r="AT466" s="114"/>
      <c r="AU466" s="114"/>
    </row>
    <row r="467">
      <c r="A467" s="114"/>
      <c r="B467" s="114"/>
      <c r="C467" s="114"/>
      <c r="D467" s="114"/>
      <c r="E467" s="115"/>
      <c r="F467" s="115"/>
      <c r="G467" s="115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6"/>
      <c r="V467" s="114"/>
      <c r="W467" s="114"/>
      <c r="X467" s="114"/>
      <c r="Y467" s="114"/>
      <c r="Z467" s="114"/>
      <c r="AA467" s="114"/>
      <c r="AB467" s="114"/>
      <c r="AC467" s="114"/>
      <c r="AD467" s="114"/>
      <c r="AE467" s="114"/>
      <c r="AF467" s="114"/>
      <c r="AG467" s="114"/>
      <c r="AH467" s="114"/>
      <c r="AI467" s="114"/>
      <c r="AJ467" s="114"/>
      <c r="AK467" s="114"/>
      <c r="AL467" s="114"/>
      <c r="AM467" s="114"/>
      <c r="AN467" s="114"/>
      <c r="AO467" s="114"/>
      <c r="AP467" s="114"/>
      <c r="AQ467" s="114"/>
      <c r="AR467" s="114"/>
      <c r="AS467" s="114"/>
      <c r="AT467" s="114"/>
      <c r="AU467" s="114"/>
    </row>
    <row r="468">
      <c r="A468" s="114"/>
      <c r="B468" s="114"/>
      <c r="C468" s="114"/>
      <c r="D468" s="114"/>
      <c r="E468" s="115"/>
      <c r="F468" s="115"/>
      <c r="G468" s="115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6"/>
      <c r="V468" s="114"/>
      <c r="W468" s="114"/>
      <c r="X468" s="114"/>
      <c r="Y468" s="114"/>
      <c r="Z468" s="114"/>
      <c r="AA468" s="114"/>
      <c r="AB468" s="114"/>
      <c r="AC468" s="114"/>
      <c r="AD468" s="114"/>
      <c r="AE468" s="114"/>
      <c r="AF468" s="114"/>
      <c r="AG468" s="114"/>
      <c r="AH468" s="114"/>
      <c r="AI468" s="114"/>
      <c r="AJ468" s="114"/>
      <c r="AK468" s="114"/>
      <c r="AL468" s="114"/>
      <c r="AM468" s="114"/>
      <c r="AN468" s="114"/>
      <c r="AO468" s="114"/>
      <c r="AP468" s="114"/>
      <c r="AQ468" s="114"/>
      <c r="AR468" s="114"/>
      <c r="AS468" s="114"/>
      <c r="AT468" s="114"/>
      <c r="AU468" s="114"/>
    </row>
    <row r="469">
      <c r="A469" s="114"/>
      <c r="B469" s="114"/>
      <c r="C469" s="114"/>
      <c r="D469" s="114"/>
      <c r="E469" s="115"/>
      <c r="F469" s="115"/>
      <c r="G469" s="115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6"/>
      <c r="V469" s="114"/>
      <c r="W469" s="114"/>
      <c r="X469" s="114"/>
      <c r="Y469" s="114"/>
      <c r="Z469" s="114"/>
      <c r="AA469" s="114"/>
      <c r="AB469" s="114"/>
      <c r="AC469" s="114"/>
      <c r="AD469" s="114"/>
      <c r="AE469" s="114"/>
      <c r="AF469" s="114"/>
      <c r="AG469" s="114"/>
      <c r="AH469" s="114"/>
      <c r="AI469" s="114"/>
      <c r="AJ469" s="114"/>
      <c r="AK469" s="114"/>
      <c r="AL469" s="114"/>
      <c r="AM469" s="114"/>
      <c r="AN469" s="114"/>
      <c r="AO469" s="114"/>
      <c r="AP469" s="114"/>
      <c r="AQ469" s="114"/>
      <c r="AR469" s="114"/>
      <c r="AS469" s="114"/>
      <c r="AT469" s="114"/>
      <c r="AU469" s="114"/>
    </row>
    <row r="470">
      <c r="A470" s="114"/>
      <c r="B470" s="114"/>
      <c r="C470" s="114"/>
      <c r="D470" s="114"/>
      <c r="E470" s="115"/>
      <c r="F470" s="115"/>
      <c r="G470" s="115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6"/>
      <c r="V470" s="114"/>
      <c r="W470" s="114"/>
      <c r="X470" s="114"/>
      <c r="Y470" s="114"/>
      <c r="Z470" s="114"/>
      <c r="AA470" s="114"/>
      <c r="AB470" s="114"/>
      <c r="AC470" s="114"/>
      <c r="AD470" s="114"/>
      <c r="AE470" s="114"/>
      <c r="AF470" s="114"/>
      <c r="AG470" s="114"/>
      <c r="AH470" s="114"/>
      <c r="AI470" s="114"/>
      <c r="AJ470" s="114"/>
      <c r="AK470" s="114"/>
      <c r="AL470" s="114"/>
      <c r="AM470" s="114"/>
      <c r="AN470" s="114"/>
      <c r="AO470" s="114"/>
      <c r="AP470" s="114"/>
      <c r="AQ470" s="114"/>
      <c r="AR470" s="114"/>
      <c r="AS470" s="114"/>
      <c r="AT470" s="114"/>
      <c r="AU470" s="114"/>
    </row>
    <row r="471">
      <c r="A471" s="114"/>
      <c r="B471" s="114"/>
      <c r="C471" s="114"/>
      <c r="D471" s="114"/>
      <c r="E471" s="115"/>
      <c r="F471" s="115"/>
      <c r="G471" s="115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6"/>
      <c r="V471" s="114"/>
      <c r="W471" s="114"/>
      <c r="X471" s="114"/>
      <c r="Y471" s="114"/>
      <c r="Z471" s="114"/>
      <c r="AA471" s="114"/>
      <c r="AB471" s="114"/>
      <c r="AC471" s="114"/>
      <c r="AD471" s="114"/>
      <c r="AE471" s="114"/>
      <c r="AF471" s="114"/>
      <c r="AG471" s="114"/>
      <c r="AH471" s="114"/>
      <c r="AI471" s="114"/>
      <c r="AJ471" s="114"/>
      <c r="AK471" s="114"/>
      <c r="AL471" s="114"/>
      <c r="AM471" s="114"/>
      <c r="AN471" s="114"/>
      <c r="AO471" s="114"/>
      <c r="AP471" s="114"/>
      <c r="AQ471" s="114"/>
      <c r="AR471" s="114"/>
      <c r="AS471" s="114"/>
      <c r="AT471" s="114"/>
      <c r="AU471" s="114"/>
    </row>
    <row r="472">
      <c r="A472" s="114"/>
      <c r="B472" s="114"/>
      <c r="C472" s="114"/>
      <c r="D472" s="114"/>
      <c r="E472" s="115"/>
      <c r="F472" s="115"/>
      <c r="G472" s="115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6"/>
      <c r="V472" s="114"/>
      <c r="W472" s="114"/>
      <c r="X472" s="114"/>
      <c r="Y472" s="114"/>
      <c r="Z472" s="114"/>
      <c r="AA472" s="114"/>
      <c r="AB472" s="114"/>
      <c r="AC472" s="114"/>
      <c r="AD472" s="114"/>
      <c r="AE472" s="114"/>
      <c r="AF472" s="114"/>
      <c r="AG472" s="114"/>
      <c r="AH472" s="114"/>
      <c r="AI472" s="114"/>
      <c r="AJ472" s="114"/>
      <c r="AK472" s="114"/>
      <c r="AL472" s="114"/>
      <c r="AM472" s="114"/>
      <c r="AN472" s="114"/>
      <c r="AO472" s="114"/>
      <c r="AP472" s="114"/>
      <c r="AQ472" s="114"/>
      <c r="AR472" s="114"/>
      <c r="AS472" s="114"/>
      <c r="AT472" s="114"/>
      <c r="AU472" s="114"/>
    </row>
    <row r="473">
      <c r="A473" s="114"/>
      <c r="B473" s="114"/>
      <c r="C473" s="114"/>
      <c r="D473" s="114"/>
      <c r="E473" s="115"/>
      <c r="F473" s="115"/>
      <c r="G473" s="115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6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/>
      <c r="AJ473" s="114"/>
      <c r="AK473" s="114"/>
      <c r="AL473" s="114"/>
      <c r="AM473" s="114"/>
      <c r="AN473" s="114"/>
      <c r="AO473" s="114"/>
      <c r="AP473" s="114"/>
      <c r="AQ473" s="114"/>
      <c r="AR473" s="114"/>
      <c r="AS473" s="114"/>
      <c r="AT473" s="114"/>
      <c r="AU473" s="114"/>
    </row>
    <row r="474">
      <c r="A474" s="114"/>
      <c r="B474" s="114"/>
      <c r="C474" s="114"/>
      <c r="D474" s="114"/>
      <c r="E474" s="115"/>
      <c r="F474" s="115"/>
      <c r="G474" s="115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6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  <c r="AH474" s="114"/>
      <c r="AI474" s="114"/>
      <c r="AJ474" s="114"/>
      <c r="AK474" s="114"/>
      <c r="AL474" s="114"/>
      <c r="AM474" s="114"/>
      <c r="AN474" s="114"/>
      <c r="AO474" s="114"/>
      <c r="AP474" s="114"/>
      <c r="AQ474" s="114"/>
      <c r="AR474" s="114"/>
      <c r="AS474" s="114"/>
      <c r="AT474" s="114"/>
      <c r="AU474" s="114"/>
    </row>
    <row r="475">
      <c r="A475" s="114"/>
      <c r="B475" s="114"/>
      <c r="C475" s="114"/>
      <c r="D475" s="114"/>
      <c r="E475" s="115"/>
      <c r="F475" s="115"/>
      <c r="G475" s="115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6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114"/>
      <c r="AH475" s="114"/>
      <c r="AI475" s="114"/>
      <c r="AJ475" s="114"/>
      <c r="AK475" s="114"/>
      <c r="AL475" s="114"/>
      <c r="AM475" s="114"/>
      <c r="AN475" s="114"/>
      <c r="AO475" s="114"/>
      <c r="AP475" s="114"/>
      <c r="AQ475" s="114"/>
      <c r="AR475" s="114"/>
      <c r="AS475" s="114"/>
      <c r="AT475" s="114"/>
      <c r="AU475" s="114"/>
    </row>
    <row r="476">
      <c r="A476" s="114"/>
      <c r="B476" s="114"/>
      <c r="C476" s="114"/>
      <c r="D476" s="114"/>
      <c r="E476" s="115"/>
      <c r="F476" s="115"/>
      <c r="G476" s="115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6"/>
      <c r="V476" s="114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/>
      <c r="AG476" s="114"/>
      <c r="AH476" s="114"/>
      <c r="AI476" s="114"/>
      <c r="AJ476" s="114"/>
      <c r="AK476" s="114"/>
      <c r="AL476" s="114"/>
      <c r="AM476" s="114"/>
      <c r="AN476" s="114"/>
      <c r="AO476" s="114"/>
      <c r="AP476" s="114"/>
      <c r="AQ476" s="114"/>
      <c r="AR476" s="114"/>
      <c r="AS476" s="114"/>
      <c r="AT476" s="114"/>
      <c r="AU476" s="114"/>
    </row>
    <row r="477">
      <c r="A477" s="114"/>
      <c r="B477" s="114"/>
      <c r="C477" s="114"/>
      <c r="D477" s="114"/>
      <c r="E477" s="115"/>
      <c r="F477" s="115"/>
      <c r="G477" s="115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6"/>
      <c r="V477" s="114"/>
      <c r="W477" s="114"/>
      <c r="X477" s="114"/>
      <c r="Y477" s="114"/>
      <c r="Z477" s="114"/>
      <c r="AA477" s="114"/>
      <c r="AB477" s="114"/>
      <c r="AC477" s="114"/>
      <c r="AD477" s="114"/>
      <c r="AE477" s="114"/>
      <c r="AF477" s="114"/>
      <c r="AG477" s="114"/>
      <c r="AH477" s="114"/>
      <c r="AI477" s="114"/>
      <c r="AJ477" s="114"/>
      <c r="AK477" s="114"/>
      <c r="AL477" s="114"/>
      <c r="AM477" s="114"/>
      <c r="AN477" s="114"/>
      <c r="AO477" s="114"/>
      <c r="AP477" s="114"/>
      <c r="AQ477" s="114"/>
      <c r="AR477" s="114"/>
      <c r="AS477" s="114"/>
      <c r="AT477" s="114"/>
      <c r="AU477" s="114"/>
    </row>
    <row r="478">
      <c r="A478" s="114"/>
      <c r="B478" s="114"/>
      <c r="C478" s="114"/>
      <c r="D478" s="114"/>
      <c r="E478" s="115"/>
      <c r="F478" s="115"/>
      <c r="G478" s="115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6"/>
      <c r="V478" s="114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  <c r="AH478" s="114"/>
      <c r="AI478" s="114"/>
      <c r="AJ478" s="114"/>
      <c r="AK478" s="114"/>
      <c r="AL478" s="114"/>
      <c r="AM478" s="114"/>
      <c r="AN478" s="114"/>
      <c r="AO478" s="114"/>
      <c r="AP478" s="114"/>
      <c r="AQ478" s="114"/>
      <c r="AR478" s="114"/>
      <c r="AS478" s="114"/>
      <c r="AT478" s="114"/>
      <c r="AU478" s="114"/>
    </row>
    <row r="479">
      <c r="A479" s="114"/>
      <c r="B479" s="114"/>
      <c r="C479" s="114"/>
      <c r="D479" s="114"/>
      <c r="E479" s="115"/>
      <c r="F479" s="115"/>
      <c r="G479" s="115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6"/>
      <c r="V479" s="114"/>
      <c r="W479" s="114"/>
      <c r="X479" s="114"/>
      <c r="Y479" s="114"/>
      <c r="Z479" s="114"/>
      <c r="AA479" s="114"/>
      <c r="AB479" s="114"/>
      <c r="AC479" s="114"/>
      <c r="AD479" s="114"/>
      <c r="AE479" s="114"/>
      <c r="AF479" s="114"/>
      <c r="AG479" s="114"/>
      <c r="AH479" s="114"/>
      <c r="AI479" s="114"/>
      <c r="AJ479" s="114"/>
      <c r="AK479" s="114"/>
      <c r="AL479" s="114"/>
      <c r="AM479" s="114"/>
      <c r="AN479" s="114"/>
      <c r="AO479" s="114"/>
      <c r="AP479" s="114"/>
      <c r="AQ479" s="114"/>
      <c r="AR479" s="114"/>
      <c r="AS479" s="114"/>
      <c r="AT479" s="114"/>
      <c r="AU479" s="114"/>
    </row>
    <row r="480">
      <c r="A480" s="114"/>
      <c r="B480" s="114"/>
      <c r="C480" s="114"/>
      <c r="D480" s="114"/>
      <c r="E480" s="115"/>
      <c r="F480" s="115"/>
      <c r="G480" s="115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6"/>
      <c r="V480" s="114"/>
      <c r="W480" s="114"/>
      <c r="X480" s="114"/>
      <c r="Y480" s="114"/>
      <c r="Z480" s="114"/>
      <c r="AA480" s="114"/>
      <c r="AB480" s="114"/>
      <c r="AC480" s="114"/>
      <c r="AD480" s="114"/>
      <c r="AE480" s="114"/>
      <c r="AF480" s="114"/>
      <c r="AG480" s="114"/>
      <c r="AH480" s="114"/>
      <c r="AI480" s="114"/>
      <c r="AJ480" s="114"/>
      <c r="AK480" s="114"/>
      <c r="AL480" s="114"/>
      <c r="AM480" s="114"/>
      <c r="AN480" s="114"/>
      <c r="AO480" s="114"/>
      <c r="AP480" s="114"/>
      <c r="AQ480" s="114"/>
      <c r="AR480" s="114"/>
      <c r="AS480" s="114"/>
      <c r="AT480" s="114"/>
      <c r="AU480" s="114"/>
    </row>
    <row r="481">
      <c r="A481" s="114"/>
      <c r="B481" s="114"/>
      <c r="C481" s="114"/>
      <c r="D481" s="114"/>
      <c r="E481" s="115"/>
      <c r="F481" s="115"/>
      <c r="G481" s="115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6"/>
      <c r="V481" s="114"/>
      <c r="W481" s="114"/>
      <c r="X481" s="114"/>
      <c r="Y481" s="114"/>
      <c r="Z481" s="114"/>
      <c r="AA481" s="114"/>
      <c r="AB481" s="114"/>
      <c r="AC481" s="114"/>
      <c r="AD481" s="114"/>
      <c r="AE481" s="114"/>
      <c r="AF481" s="114"/>
      <c r="AG481" s="114"/>
      <c r="AH481" s="114"/>
      <c r="AI481" s="114"/>
      <c r="AJ481" s="114"/>
      <c r="AK481" s="114"/>
      <c r="AL481" s="114"/>
      <c r="AM481" s="114"/>
      <c r="AN481" s="114"/>
      <c r="AO481" s="114"/>
      <c r="AP481" s="114"/>
      <c r="AQ481" s="114"/>
      <c r="AR481" s="114"/>
      <c r="AS481" s="114"/>
      <c r="AT481" s="114"/>
      <c r="AU481" s="114"/>
    </row>
    <row r="482">
      <c r="A482" s="114"/>
      <c r="B482" s="114"/>
      <c r="C482" s="114"/>
      <c r="D482" s="114"/>
      <c r="E482" s="115"/>
      <c r="F482" s="115"/>
      <c r="G482" s="115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6"/>
      <c r="V482" s="114"/>
      <c r="W482" s="114"/>
      <c r="X482" s="114"/>
      <c r="Y482" s="114"/>
      <c r="Z482" s="114"/>
      <c r="AA482" s="114"/>
      <c r="AB482" s="114"/>
      <c r="AC482" s="114"/>
      <c r="AD482" s="114"/>
      <c r="AE482" s="114"/>
      <c r="AF482" s="114"/>
      <c r="AG482" s="114"/>
      <c r="AH482" s="114"/>
      <c r="AI482" s="114"/>
      <c r="AJ482" s="114"/>
      <c r="AK482" s="114"/>
      <c r="AL482" s="114"/>
      <c r="AM482" s="114"/>
      <c r="AN482" s="114"/>
      <c r="AO482" s="114"/>
      <c r="AP482" s="114"/>
      <c r="AQ482" s="114"/>
      <c r="AR482" s="114"/>
      <c r="AS482" s="114"/>
      <c r="AT482" s="114"/>
      <c r="AU482" s="114"/>
    </row>
    <row r="483">
      <c r="A483" s="114"/>
      <c r="B483" s="114"/>
      <c r="C483" s="114"/>
      <c r="D483" s="114"/>
      <c r="E483" s="115"/>
      <c r="F483" s="115"/>
      <c r="G483" s="115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6"/>
      <c r="V483" s="114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14"/>
      <c r="AH483" s="114"/>
      <c r="AI483" s="114"/>
      <c r="AJ483" s="114"/>
      <c r="AK483" s="114"/>
      <c r="AL483" s="114"/>
      <c r="AM483" s="114"/>
      <c r="AN483" s="114"/>
      <c r="AO483" s="114"/>
      <c r="AP483" s="114"/>
      <c r="AQ483" s="114"/>
      <c r="AR483" s="114"/>
      <c r="AS483" s="114"/>
      <c r="AT483" s="114"/>
      <c r="AU483" s="114"/>
    </row>
    <row r="484">
      <c r="A484" s="114"/>
      <c r="B484" s="114"/>
      <c r="C484" s="114"/>
      <c r="D484" s="114"/>
      <c r="E484" s="115"/>
      <c r="F484" s="115"/>
      <c r="G484" s="115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6"/>
      <c r="V484" s="114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114"/>
      <c r="AH484" s="114"/>
      <c r="AI484" s="114"/>
      <c r="AJ484" s="114"/>
      <c r="AK484" s="114"/>
      <c r="AL484" s="114"/>
      <c r="AM484" s="114"/>
      <c r="AN484" s="114"/>
      <c r="AO484" s="114"/>
      <c r="AP484" s="114"/>
      <c r="AQ484" s="114"/>
      <c r="AR484" s="114"/>
      <c r="AS484" s="114"/>
      <c r="AT484" s="114"/>
      <c r="AU484" s="114"/>
    </row>
    <row r="485">
      <c r="A485" s="114"/>
      <c r="B485" s="114"/>
      <c r="C485" s="114"/>
      <c r="D485" s="114"/>
      <c r="E485" s="115"/>
      <c r="F485" s="115"/>
      <c r="G485" s="115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6"/>
      <c r="V485" s="114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  <c r="AL485" s="114"/>
      <c r="AM485" s="114"/>
      <c r="AN485" s="114"/>
      <c r="AO485" s="114"/>
      <c r="AP485" s="114"/>
      <c r="AQ485" s="114"/>
      <c r="AR485" s="114"/>
      <c r="AS485" s="114"/>
      <c r="AT485" s="114"/>
      <c r="AU485" s="114"/>
    </row>
    <row r="486">
      <c r="A486" s="114"/>
      <c r="B486" s="114"/>
      <c r="C486" s="114"/>
      <c r="D486" s="114"/>
      <c r="E486" s="115"/>
      <c r="F486" s="115"/>
      <c r="G486" s="115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6"/>
      <c r="V486" s="114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  <c r="AH486" s="114"/>
      <c r="AI486" s="114"/>
      <c r="AJ486" s="114"/>
      <c r="AK486" s="114"/>
      <c r="AL486" s="114"/>
      <c r="AM486" s="114"/>
      <c r="AN486" s="114"/>
      <c r="AO486" s="114"/>
      <c r="AP486" s="114"/>
      <c r="AQ486" s="114"/>
      <c r="AR486" s="114"/>
      <c r="AS486" s="114"/>
      <c r="AT486" s="114"/>
      <c r="AU486" s="114"/>
    </row>
    <row r="487">
      <c r="A487" s="114"/>
      <c r="B487" s="114"/>
      <c r="C487" s="114"/>
      <c r="D487" s="114"/>
      <c r="E487" s="115"/>
      <c r="F487" s="115"/>
      <c r="G487" s="115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6"/>
      <c r="V487" s="114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  <c r="AH487" s="114"/>
      <c r="AI487" s="114"/>
      <c r="AJ487" s="114"/>
      <c r="AK487" s="114"/>
      <c r="AL487" s="114"/>
      <c r="AM487" s="114"/>
      <c r="AN487" s="114"/>
      <c r="AO487" s="114"/>
      <c r="AP487" s="114"/>
      <c r="AQ487" s="114"/>
      <c r="AR487" s="114"/>
      <c r="AS487" s="114"/>
      <c r="AT487" s="114"/>
      <c r="AU487" s="114"/>
    </row>
    <row r="488">
      <c r="A488" s="114"/>
      <c r="B488" s="114"/>
      <c r="C488" s="114"/>
      <c r="D488" s="114"/>
      <c r="E488" s="115"/>
      <c r="F488" s="115"/>
      <c r="G488" s="115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6"/>
      <c r="V488" s="114"/>
      <c r="W488" s="114"/>
      <c r="X488" s="114"/>
      <c r="Y488" s="114"/>
      <c r="Z488" s="114"/>
      <c r="AA488" s="114"/>
      <c r="AB488" s="114"/>
      <c r="AC488" s="114"/>
      <c r="AD488" s="114"/>
      <c r="AE488" s="114"/>
      <c r="AF488" s="114"/>
      <c r="AG488" s="114"/>
      <c r="AH488" s="114"/>
      <c r="AI488" s="114"/>
      <c r="AJ488" s="114"/>
      <c r="AK488" s="114"/>
      <c r="AL488" s="114"/>
      <c r="AM488" s="114"/>
      <c r="AN488" s="114"/>
      <c r="AO488" s="114"/>
      <c r="AP488" s="114"/>
      <c r="AQ488" s="114"/>
      <c r="AR488" s="114"/>
      <c r="AS488" s="114"/>
      <c r="AT488" s="114"/>
      <c r="AU488" s="114"/>
    </row>
    <row r="489">
      <c r="A489" s="114"/>
      <c r="B489" s="114"/>
      <c r="C489" s="114"/>
      <c r="D489" s="114"/>
      <c r="E489" s="115"/>
      <c r="F489" s="115"/>
      <c r="G489" s="115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6"/>
      <c r="V489" s="114"/>
      <c r="W489" s="114"/>
      <c r="X489" s="114"/>
      <c r="Y489" s="114"/>
      <c r="Z489" s="114"/>
      <c r="AA489" s="114"/>
      <c r="AB489" s="114"/>
      <c r="AC489" s="114"/>
      <c r="AD489" s="114"/>
      <c r="AE489" s="114"/>
      <c r="AF489" s="114"/>
      <c r="AG489" s="114"/>
      <c r="AH489" s="114"/>
      <c r="AI489" s="114"/>
      <c r="AJ489" s="114"/>
      <c r="AK489" s="114"/>
      <c r="AL489" s="114"/>
      <c r="AM489" s="114"/>
      <c r="AN489" s="114"/>
      <c r="AO489" s="114"/>
      <c r="AP489" s="114"/>
      <c r="AQ489" s="114"/>
      <c r="AR489" s="114"/>
      <c r="AS489" s="114"/>
      <c r="AT489" s="114"/>
      <c r="AU489" s="114"/>
    </row>
    <row r="490">
      <c r="A490" s="114"/>
      <c r="B490" s="114"/>
      <c r="C490" s="114"/>
      <c r="D490" s="114"/>
      <c r="E490" s="115"/>
      <c r="F490" s="115"/>
      <c r="G490" s="115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6"/>
      <c r="V490" s="114"/>
      <c r="W490" s="114"/>
      <c r="X490" s="114"/>
      <c r="Y490" s="114"/>
      <c r="Z490" s="114"/>
      <c r="AA490" s="114"/>
      <c r="AB490" s="114"/>
      <c r="AC490" s="114"/>
      <c r="AD490" s="114"/>
      <c r="AE490" s="114"/>
      <c r="AF490" s="114"/>
      <c r="AG490" s="114"/>
      <c r="AH490" s="114"/>
      <c r="AI490" s="114"/>
      <c r="AJ490" s="114"/>
      <c r="AK490" s="114"/>
      <c r="AL490" s="114"/>
      <c r="AM490" s="114"/>
      <c r="AN490" s="114"/>
      <c r="AO490" s="114"/>
      <c r="AP490" s="114"/>
      <c r="AQ490" s="114"/>
      <c r="AR490" s="114"/>
      <c r="AS490" s="114"/>
      <c r="AT490" s="114"/>
      <c r="AU490" s="114"/>
    </row>
    <row r="491">
      <c r="A491" s="114"/>
      <c r="B491" s="114"/>
      <c r="C491" s="114"/>
      <c r="D491" s="114"/>
      <c r="E491" s="115"/>
      <c r="F491" s="115"/>
      <c r="G491" s="115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6"/>
      <c r="V491" s="114"/>
      <c r="W491" s="114"/>
      <c r="X491" s="114"/>
      <c r="Y491" s="114"/>
      <c r="Z491" s="114"/>
      <c r="AA491" s="114"/>
      <c r="AB491" s="114"/>
      <c r="AC491" s="114"/>
      <c r="AD491" s="114"/>
      <c r="AE491" s="114"/>
      <c r="AF491" s="114"/>
      <c r="AG491" s="114"/>
      <c r="AH491" s="114"/>
      <c r="AI491" s="114"/>
      <c r="AJ491" s="114"/>
      <c r="AK491" s="114"/>
      <c r="AL491" s="114"/>
      <c r="AM491" s="114"/>
      <c r="AN491" s="114"/>
      <c r="AO491" s="114"/>
      <c r="AP491" s="114"/>
      <c r="AQ491" s="114"/>
      <c r="AR491" s="114"/>
      <c r="AS491" s="114"/>
      <c r="AT491" s="114"/>
      <c r="AU491" s="114"/>
    </row>
    <row r="492">
      <c r="A492" s="114"/>
      <c r="B492" s="114"/>
      <c r="C492" s="114"/>
      <c r="D492" s="114"/>
      <c r="E492" s="115"/>
      <c r="F492" s="115"/>
      <c r="G492" s="115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6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  <c r="AH492" s="114"/>
      <c r="AI492" s="114"/>
      <c r="AJ492" s="114"/>
      <c r="AK492" s="114"/>
      <c r="AL492" s="114"/>
      <c r="AM492" s="114"/>
      <c r="AN492" s="114"/>
      <c r="AO492" s="114"/>
      <c r="AP492" s="114"/>
      <c r="AQ492" s="114"/>
      <c r="AR492" s="114"/>
      <c r="AS492" s="114"/>
      <c r="AT492" s="114"/>
      <c r="AU492" s="114"/>
    </row>
    <row r="493">
      <c r="A493" s="114"/>
      <c r="B493" s="114"/>
      <c r="C493" s="114"/>
      <c r="D493" s="114"/>
      <c r="E493" s="115"/>
      <c r="F493" s="115"/>
      <c r="G493" s="115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6"/>
      <c r="V493" s="114"/>
      <c r="W493" s="114"/>
      <c r="X493" s="114"/>
      <c r="Y493" s="114"/>
      <c r="Z493" s="114"/>
      <c r="AA493" s="114"/>
      <c r="AB493" s="114"/>
      <c r="AC493" s="114"/>
      <c r="AD493" s="114"/>
      <c r="AE493" s="114"/>
      <c r="AF493" s="114"/>
      <c r="AG493" s="114"/>
      <c r="AH493" s="114"/>
      <c r="AI493" s="114"/>
      <c r="AJ493" s="114"/>
      <c r="AK493" s="114"/>
      <c r="AL493" s="114"/>
      <c r="AM493" s="114"/>
      <c r="AN493" s="114"/>
      <c r="AO493" s="114"/>
      <c r="AP493" s="114"/>
      <c r="AQ493" s="114"/>
      <c r="AR493" s="114"/>
      <c r="AS493" s="114"/>
      <c r="AT493" s="114"/>
      <c r="AU493" s="114"/>
    </row>
    <row r="494">
      <c r="A494" s="114"/>
      <c r="B494" s="114"/>
      <c r="C494" s="114"/>
      <c r="D494" s="114"/>
      <c r="E494" s="115"/>
      <c r="F494" s="115"/>
      <c r="G494" s="115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6"/>
      <c r="V494" s="114"/>
      <c r="W494" s="114"/>
      <c r="X494" s="114"/>
      <c r="Y494" s="114"/>
      <c r="Z494" s="114"/>
      <c r="AA494" s="114"/>
      <c r="AB494" s="114"/>
      <c r="AC494" s="114"/>
      <c r="AD494" s="114"/>
      <c r="AE494" s="114"/>
      <c r="AF494" s="114"/>
      <c r="AG494" s="114"/>
      <c r="AH494" s="114"/>
      <c r="AI494" s="114"/>
      <c r="AJ494" s="114"/>
      <c r="AK494" s="114"/>
      <c r="AL494" s="114"/>
      <c r="AM494" s="114"/>
      <c r="AN494" s="114"/>
      <c r="AO494" s="114"/>
      <c r="AP494" s="114"/>
      <c r="AQ494" s="114"/>
      <c r="AR494" s="114"/>
      <c r="AS494" s="114"/>
      <c r="AT494" s="114"/>
      <c r="AU494" s="114"/>
    </row>
    <row r="495">
      <c r="A495" s="114"/>
      <c r="B495" s="114"/>
      <c r="C495" s="114"/>
      <c r="D495" s="114"/>
      <c r="E495" s="115"/>
      <c r="F495" s="115"/>
      <c r="G495" s="115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6"/>
      <c r="V495" s="114"/>
      <c r="W495" s="114"/>
      <c r="X495" s="114"/>
      <c r="Y495" s="114"/>
      <c r="Z495" s="114"/>
      <c r="AA495" s="114"/>
      <c r="AB495" s="114"/>
      <c r="AC495" s="114"/>
      <c r="AD495" s="114"/>
      <c r="AE495" s="114"/>
      <c r="AF495" s="114"/>
      <c r="AG495" s="114"/>
      <c r="AH495" s="114"/>
      <c r="AI495" s="114"/>
      <c r="AJ495" s="114"/>
      <c r="AK495" s="114"/>
      <c r="AL495" s="114"/>
      <c r="AM495" s="114"/>
      <c r="AN495" s="114"/>
      <c r="AO495" s="114"/>
      <c r="AP495" s="114"/>
      <c r="AQ495" s="114"/>
      <c r="AR495" s="114"/>
      <c r="AS495" s="114"/>
      <c r="AT495" s="114"/>
      <c r="AU495" s="114"/>
    </row>
    <row r="496">
      <c r="A496" s="114"/>
      <c r="B496" s="114"/>
      <c r="C496" s="114"/>
      <c r="D496" s="114"/>
      <c r="E496" s="115"/>
      <c r="F496" s="115"/>
      <c r="G496" s="115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6"/>
      <c r="V496" s="114"/>
      <c r="W496" s="114"/>
      <c r="X496" s="114"/>
      <c r="Y496" s="114"/>
      <c r="Z496" s="114"/>
      <c r="AA496" s="114"/>
      <c r="AB496" s="114"/>
      <c r="AC496" s="114"/>
      <c r="AD496" s="114"/>
      <c r="AE496" s="114"/>
      <c r="AF496" s="114"/>
      <c r="AG496" s="114"/>
      <c r="AH496" s="114"/>
      <c r="AI496" s="114"/>
      <c r="AJ496" s="114"/>
      <c r="AK496" s="114"/>
      <c r="AL496" s="114"/>
      <c r="AM496" s="114"/>
      <c r="AN496" s="114"/>
      <c r="AO496" s="114"/>
      <c r="AP496" s="114"/>
      <c r="AQ496" s="114"/>
      <c r="AR496" s="114"/>
      <c r="AS496" s="114"/>
      <c r="AT496" s="114"/>
      <c r="AU496" s="114"/>
    </row>
    <row r="497">
      <c r="A497" s="114"/>
      <c r="B497" s="114"/>
      <c r="C497" s="114"/>
      <c r="D497" s="114"/>
      <c r="E497" s="115"/>
      <c r="F497" s="115"/>
      <c r="G497" s="115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6"/>
      <c r="V497" s="114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/>
      <c r="AG497" s="114"/>
      <c r="AH497" s="114"/>
      <c r="AI497" s="114"/>
      <c r="AJ497" s="114"/>
      <c r="AK497" s="114"/>
      <c r="AL497" s="114"/>
      <c r="AM497" s="114"/>
      <c r="AN497" s="114"/>
      <c r="AO497" s="114"/>
      <c r="AP497" s="114"/>
      <c r="AQ497" s="114"/>
      <c r="AR497" s="114"/>
      <c r="AS497" s="114"/>
      <c r="AT497" s="114"/>
      <c r="AU497" s="114"/>
    </row>
    <row r="498">
      <c r="A498" s="114"/>
      <c r="B498" s="114"/>
      <c r="C498" s="114"/>
      <c r="D498" s="114"/>
      <c r="E498" s="115"/>
      <c r="F498" s="115"/>
      <c r="G498" s="115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6"/>
      <c r="V498" s="114"/>
      <c r="W498" s="114"/>
      <c r="X498" s="114"/>
      <c r="Y498" s="114"/>
      <c r="Z498" s="114"/>
      <c r="AA498" s="114"/>
      <c r="AB498" s="114"/>
      <c r="AC498" s="114"/>
      <c r="AD498" s="114"/>
      <c r="AE498" s="114"/>
      <c r="AF498" s="114"/>
      <c r="AG498" s="114"/>
      <c r="AH498" s="114"/>
      <c r="AI498" s="114"/>
      <c r="AJ498" s="114"/>
      <c r="AK498" s="114"/>
      <c r="AL498" s="114"/>
      <c r="AM498" s="114"/>
      <c r="AN498" s="114"/>
      <c r="AO498" s="114"/>
      <c r="AP498" s="114"/>
      <c r="AQ498" s="114"/>
      <c r="AR498" s="114"/>
      <c r="AS498" s="114"/>
      <c r="AT498" s="114"/>
      <c r="AU498" s="114"/>
    </row>
    <row r="499">
      <c r="A499" s="114"/>
      <c r="B499" s="114"/>
      <c r="C499" s="114"/>
      <c r="D499" s="114"/>
      <c r="E499" s="115"/>
      <c r="F499" s="115"/>
      <c r="G499" s="115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6"/>
      <c r="V499" s="114"/>
      <c r="W499" s="114"/>
      <c r="X499" s="114"/>
      <c r="Y499" s="114"/>
      <c r="Z499" s="114"/>
      <c r="AA499" s="114"/>
      <c r="AB499" s="114"/>
      <c r="AC499" s="114"/>
      <c r="AD499" s="114"/>
      <c r="AE499" s="114"/>
      <c r="AF499" s="114"/>
      <c r="AG499" s="114"/>
      <c r="AH499" s="114"/>
      <c r="AI499" s="114"/>
      <c r="AJ499" s="114"/>
      <c r="AK499" s="114"/>
      <c r="AL499" s="114"/>
      <c r="AM499" s="114"/>
      <c r="AN499" s="114"/>
      <c r="AO499" s="114"/>
      <c r="AP499" s="114"/>
      <c r="AQ499" s="114"/>
      <c r="AR499" s="114"/>
      <c r="AS499" s="114"/>
      <c r="AT499" s="114"/>
      <c r="AU499" s="114"/>
    </row>
    <row r="500">
      <c r="A500" s="114"/>
      <c r="B500" s="114"/>
      <c r="C500" s="114"/>
      <c r="D500" s="114"/>
      <c r="E500" s="115"/>
      <c r="F500" s="115"/>
      <c r="G500" s="115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6"/>
      <c r="V500" s="114"/>
      <c r="W500" s="114"/>
      <c r="X500" s="114"/>
      <c r="Y500" s="114"/>
      <c r="Z500" s="114"/>
      <c r="AA500" s="114"/>
      <c r="AB500" s="114"/>
      <c r="AC500" s="114"/>
      <c r="AD500" s="114"/>
      <c r="AE500" s="114"/>
      <c r="AF500" s="114"/>
      <c r="AG500" s="114"/>
      <c r="AH500" s="114"/>
      <c r="AI500" s="114"/>
      <c r="AJ500" s="114"/>
      <c r="AK500" s="114"/>
      <c r="AL500" s="114"/>
      <c r="AM500" s="114"/>
      <c r="AN500" s="114"/>
      <c r="AO500" s="114"/>
      <c r="AP500" s="114"/>
      <c r="AQ500" s="114"/>
      <c r="AR500" s="114"/>
      <c r="AS500" s="114"/>
      <c r="AT500" s="114"/>
      <c r="AU500" s="114"/>
    </row>
    <row r="501">
      <c r="A501" s="114"/>
      <c r="B501" s="114"/>
      <c r="C501" s="114"/>
      <c r="D501" s="114"/>
      <c r="E501" s="115"/>
      <c r="F501" s="115"/>
      <c r="G501" s="115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6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  <c r="AI501" s="114"/>
      <c r="AJ501" s="114"/>
      <c r="AK501" s="114"/>
      <c r="AL501" s="114"/>
      <c r="AM501" s="114"/>
      <c r="AN501" s="114"/>
      <c r="AO501" s="114"/>
      <c r="AP501" s="114"/>
      <c r="AQ501" s="114"/>
      <c r="AR501" s="114"/>
      <c r="AS501" s="114"/>
      <c r="AT501" s="114"/>
      <c r="AU501" s="114"/>
    </row>
    <row r="502">
      <c r="A502" s="114"/>
      <c r="B502" s="114"/>
      <c r="C502" s="114"/>
      <c r="D502" s="114"/>
      <c r="E502" s="115"/>
      <c r="F502" s="115"/>
      <c r="G502" s="115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6"/>
      <c r="V502" s="114"/>
      <c r="W502" s="114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114"/>
      <c r="AH502" s="114"/>
      <c r="AI502" s="114"/>
      <c r="AJ502" s="114"/>
      <c r="AK502" s="114"/>
      <c r="AL502" s="114"/>
      <c r="AM502" s="114"/>
      <c r="AN502" s="114"/>
      <c r="AO502" s="114"/>
      <c r="AP502" s="114"/>
      <c r="AQ502" s="114"/>
      <c r="AR502" s="114"/>
      <c r="AS502" s="114"/>
      <c r="AT502" s="114"/>
      <c r="AU502" s="114"/>
    </row>
    <row r="503">
      <c r="A503" s="114"/>
      <c r="B503" s="114"/>
      <c r="C503" s="114"/>
      <c r="D503" s="114"/>
      <c r="E503" s="115"/>
      <c r="F503" s="115"/>
      <c r="G503" s="115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6"/>
      <c r="V503" s="114"/>
      <c r="W503" s="114"/>
      <c r="X503" s="114"/>
      <c r="Y503" s="114"/>
      <c r="Z503" s="114"/>
      <c r="AA503" s="114"/>
      <c r="AB503" s="114"/>
      <c r="AC503" s="114"/>
      <c r="AD503" s="114"/>
      <c r="AE503" s="114"/>
      <c r="AF503" s="114"/>
      <c r="AG503" s="114"/>
      <c r="AH503" s="114"/>
      <c r="AI503" s="114"/>
      <c r="AJ503" s="114"/>
      <c r="AK503" s="114"/>
      <c r="AL503" s="114"/>
      <c r="AM503" s="114"/>
      <c r="AN503" s="114"/>
      <c r="AO503" s="114"/>
      <c r="AP503" s="114"/>
      <c r="AQ503" s="114"/>
      <c r="AR503" s="114"/>
      <c r="AS503" s="114"/>
      <c r="AT503" s="114"/>
      <c r="AU503" s="114"/>
    </row>
    <row r="504">
      <c r="A504" s="114"/>
      <c r="B504" s="114"/>
      <c r="C504" s="114"/>
      <c r="D504" s="114"/>
      <c r="E504" s="115"/>
      <c r="F504" s="115"/>
      <c r="G504" s="115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6"/>
      <c r="V504" s="114"/>
      <c r="W504" s="114"/>
      <c r="X504" s="114"/>
      <c r="Y504" s="114"/>
      <c r="Z504" s="114"/>
      <c r="AA504" s="114"/>
      <c r="AB504" s="114"/>
      <c r="AC504" s="114"/>
      <c r="AD504" s="114"/>
      <c r="AE504" s="114"/>
      <c r="AF504" s="114"/>
      <c r="AG504" s="114"/>
      <c r="AH504" s="114"/>
      <c r="AI504" s="114"/>
      <c r="AJ504" s="114"/>
      <c r="AK504" s="114"/>
      <c r="AL504" s="114"/>
      <c r="AM504" s="114"/>
      <c r="AN504" s="114"/>
      <c r="AO504" s="114"/>
      <c r="AP504" s="114"/>
      <c r="AQ504" s="114"/>
      <c r="AR504" s="114"/>
      <c r="AS504" s="114"/>
      <c r="AT504" s="114"/>
      <c r="AU504" s="114"/>
    </row>
    <row r="505">
      <c r="A505" s="114"/>
      <c r="B505" s="114"/>
      <c r="C505" s="114"/>
      <c r="D505" s="114"/>
      <c r="E505" s="115"/>
      <c r="F505" s="115"/>
      <c r="G505" s="115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6"/>
      <c r="V505" s="114"/>
      <c r="W505" s="114"/>
      <c r="X505" s="114"/>
      <c r="Y505" s="114"/>
      <c r="Z505" s="114"/>
      <c r="AA505" s="114"/>
      <c r="AB505" s="114"/>
      <c r="AC505" s="114"/>
      <c r="AD505" s="114"/>
      <c r="AE505" s="114"/>
      <c r="AF505" s="114"/>
      <c r="AG505" s="114"/>
      <c r="AH505" s="114"/>
      <c r="AI505" s="114"/>
      <c r="AJ505" s="114"/>
      <c r="AK505" s="114"/>
      <c r="AL505" s="114"/>
      <c r="AM505" s="114"/>
      <c r="AN505" s="114"/>
      <c r="AO505" s="114"/>
      <c r="AP505" s="114"/>
      <c r="AQ505" s="114"/>
      <c r="AR505" s="114"/>
      <c r="AS505" s="114"/>
      <c r="AT505" s="114"/>
      <c r="AU505" s="114"/>
    </row>
    <row r="506">
      <c r="A506" s="114"/>
      <c r="B506" s="114"/>
      <c r="C506" s="114"/>
      <c r="D506" s="114"/>
      <c r="E506" s="115"/>
      <c r="F506" s="115"/>
      <c r="G506" s="115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6"/>
      <c r="V506" s="114"/>
      <c r="W506" s="114"/>
      <c r="X506" s="114"/>
      <c r="Y506" s="114"/>
      <c r="Z506" s="114"/>
      <c r="AA506" s="114"/>
      <c r="AB506" s="114"/>
      <c r="AC506" s="114"/>
      <c r="AD506" s="114"/>
      <c r="AE506" s="114"/>
      <c r="AF506" s="114"/>
      <c r="AG506" s="114"/>
      <c r="AH506" s="114"/>
      <c r="AI506" s="114"/>
      <c r="AJ506" s="114"/>
      <c r="AK506" s="114"/>
      <c r="AL506" s="114"/>
      <c r="AM506" s="114"/>
      <c r="AN506" s="114"/>
      <c r="AO506" s="114"/>
      <c r="AP506" s="114"/>
      <c r="AQ506" s="114"/>
      <c r="AR506" s="114"/>
      <c r="AS506" s="114"/>
      <c r="AT506" s="114"/>
      <c r="AU506" s="114"/>
    </row>
    <row r="507">
      <c r="A507" s="114"/>
      <c r="B507" s="114"/>
      <c r="C507" s="114"/>
      <c r="D507" s="114"/>
      <c r="E507" s="115"/>
      <c r="F507" s="115"/>
      <c r="G507" s="115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6"/>
      <c r="V507" s="114"/>
      <c r="W507" s="114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  <c r="AH507" s="114"/>
      <c r="AI507" s="114"/>
      <c r="AJ507" s="114"/>
      <c r="AK507" s="114"/>
      <c r="AL507" s="114"/>
      <c r="AM507" s="114"/>
      <c r="AN507" s="114"/>
      <c r="AO507" s="114"/>
      <c r="AP507" s="114"/>
      <c r="AQ507" s="114"/>
      <c r="AR507" s="114"/>
      <c r="AS507" s="114"/>
      <c r="AT507" s="114"/>
      <c r="AU507" s="114"/>
    </row>
    <row r="508">
      <c r="A508" s="114"/>
      <c r="B508" s="114"/>
      <c r="C508" s="114"/>
      <c r="D508" s="114"/>
      <c r="E508" s="115"/>
      <c r="F508" s="115"/>
      <c r="G508" s="115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6"/>
      <c r="V508" s="114"/>
      <c r="W508" s="114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4"/>
      <c r="AL508" s="114"/>
      <c r="AM508" s="114"/>
      <c r="AN508" s="114"/>
      <c r="AO508" s="114"/>
      <c r="AP508" s="114"/>
      <c r="AQ508" s="114"/>
      <c r="AR508" s="114"/>
      <c r="AS508" s="114"/>
      <c r="AT508" s="114"/>
      <c r="AU508" s="114"/>
    </row>
    <row r="509">
      <c r="A509" s="114"/>
      <c r="B509" s="114"/>
      <c r="C509" s="114"/>
      <c r="D509" s="114"/>
      <c r="E509" s="115"/>
      <c r="F509" s="115"/>
      <c r="G509" s="115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6"/>
      <c r="V509" s="114"/>
      <c r="W509" s="114"/>
      <c r="X509" s="114"/>
      <c r="Y509" s="114"/>
      <c r="Z509" s="114"/>
      <c r="AA509" s="114"/>
      <c r="AB509" s="114"/>
      <c r="AC509" s="114"/>
      <c r="AD509" s="114"/>
      <c r="AE509" s="114"/>
      <c r="AF509" s="114"/>
      <c r="AG509" s="114"/>
      <c r="AH509" s="114"/>
      <c r="AI509" s="114"/>
      <c r="AJ509" s="114"/>
      <c r="AK509" s="114"/>
      <c r="AL509" s="114"/>
      <c r="AM509" s="114"/>
      <c r="AN509" s="114"/>
      <c r="AO509" s="114"/>
      <c r="AP509" s="114"/>
      <c r="AQ509" s="114"/>
      <c r="AR509" s="114"/>
      <c r="AS509" s="114"/>
      <c r="AT509" s="114"/>
      <c r="AU509" s="114"/>
    </row>
    <row r="510">
      <c r="A510" s="114"/>
      <c r="B510" s="114"/>
      <c r="C510" s="114"/>
      <c r="D510" s="114"/>
      <c r="E510" s="115"/>
      <c r="F510" s="115"/>
      <c r="G510" s="115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6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  <c r="AH510" s="114"/>
      <c r="AI510" s="114"/>
      <c r="AJ510" s="114"/>
      <c r="AK510" s="114"/>
      <c r="AL510" s="114"/>
      <c r="AM510" s="114"/>
      <c r="AN510" s="114"/>
      <c r="AO510" s="114"/>
      <c r="AP510" s="114"/>
      <c r="AQ510" s="114"/>
      <c r="AR510" s="114"/>
      <c r="AS510" s="114"/>
      <c r="AT510" s="114"/>
      <c r="AU510" s="114"/>
    </row>
    <row r="511">
      <c r="A511" s="114"/>
      <c r="B511" s="114"/>
      <c r="C511" s="114"/>
      <c r="D511" s="114"/>
      <c r="E511" s="115"/>
      <c r="F511" s="115"/>
      <c r="G511" s="115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6"/>
      <c r="V511" s="114"/>
      <c r="W511" s="114"/>
      <c r="X511" s="114"/>
      <c r="Y511" s="114"/>
      <c r="Z511" s="114"/>
      <c r="AA511" s="114"/>
      <c r="AB511" s="114"/>
      <c r="AC511" s="114"/>
      <c r="AD511" s="114"/>
      <c r="AE511" s="114"/>
      <c r="AF511" s="114"/>
      <c r="AG511" s="114"/>
      <c r="AH511" s="114"/>
      <c r="AI511" s="114"/>
      <c r="AJ511" s="114"/>
      <c r="AK511" s="114"/>
      <c r="AL511" s="114"/>
      <c r="AM511" s="114"/>
      <c r="AN511" s="114"/>
      <c r="AO511" s="114"/>
      <c r="AP511" s="114"/>
      <c r="AQ511" s="114"/>
      <c r="AR511" s="114"/>
      <c r="AS511" s="114"/>
      <c r="AT511" s="114"/>
      <c r="AU511" s="114"/>
    </row>
    <row r="512">
      <c r="A512" s="114"/>
      <c r="B512" s="114"/>
      <c r="C512" s="114"/>
      <c r="D512" s="114"/>
      <c r="E512" s="115"/>
      <c r="F512" s="115"/>
      <c r="G512" s="115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6"/>
      <c r="V512" s="114"/>
      <c r="W512" s="114"/>
      <c r="X512" s="114"/>
      <c r="Y512" s="114"/>
      <c r="Z512" s="114"/>
      <c r="AA512" s="114"/>
      <c r="AB512" s="114"/>
      <c r="AC512" s="114"/>
      <c r="AD512" s="114"/>
      <c r="AE512" s="114"/>
      <c r="AF512" s="114"/>
      <c r="AG512" s="114"/>
      <c r="AH512" s="114"/>
      <c r="AI512" s="114"/>
      <c r="AJ512" s="114"/>
      <c r="AK512" s="114"/>
      <c r="AL512" s="114"/>
      <c r="AM512" s="114"/>
      <c r="AN512" s="114"/>
      <c r="AO512" s="114"/>
      <c r="AP512" s="114"/>
      <c r="AQ512" s="114"/>
      <c r="AR512" s="114"/>
      <c r="AS512" s="114"/>
      <c r="AT512" s="114"/>
      <c r="AU512" s="114"/>
    </row>
    <row r="513">
      <c r="A513" s="114"/>
      <c r="B513" s="114"/>
      <c r="C513" s="114"/>
      <c r="D513" s="114"/>
      <c r="E513" s="115"/>
      <c r="F513" s="115"/>
      <c r="G513" s="115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6"/>
      <c r="V513" s="114"/>
      <c r="W513" s="114"/>
      <c r="X513" s="114"/>
      <c r="Y513" s="114"/>
      <c r="Z513" s="114"/>
      <c r="AA513" s="114"/>
      <c r="AB513" s="114"/>
      <c r="AC513" s="114"/>
      <c r="AD513" s="114"/>
      <c r="AE513" s="114"/>
      <c r="AF513" s="114"/>
      <c r="AG513" s="114"/>
      <c r="AH513" s="114"/>
      <c r="AI513" s="114"/>
      <c r="AJ513" s="114"/>
      <c r="AK513" s="114"/>
      <c r="AL513" s="114"/>
      <c r="AM513" s="114"/>
      <c r="AN513" s="114"/>
      <c r="AO513" s="114"/>
      <c r="AP513" s="114"/>
      <c r="AQ513" s="114"/>
      <c r="AR513" s="114"/>
      <c r="AS513" s="114"/>
      <c r="AT513" s="114"/>
      <c r="AU513" s="114"/>
    </row>
    <row r="514">
      <c r="A514" s="114"/>
      <c r="B514" s="114"/>
      <c r="C514" s="114"/>
      <c r="D514" s="114"/>
      <c r="E514" s="115"/>
      <c r="F514" s="115"/>
      <c r="G514" s="115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6"/>
      <c r="V514" s="114"/>
      <c r="W514" s="114"/>
      <c r="X514" s="114"/>
      <c r="Y514" s="114"/>
      <c r="Z514" s="114"/>
      <c r="AA514" s="114"/>
      <c r="AB514" s="114"/>
      <c r="AC514" s="114"/>
      <c r="AD514" s="114"/>
      <c r="AE514" s="114"/>
      <c r="AF514" s="114"/>
      <c r="AG514" s="114"/>
      <c r="AH514" s="114"/>
      <c r="AI514" s="114"/>
      <c r="AJ514" s="114"/>
      <c r="AK514" s="114"/>
      <c r="AL514" s="114"/>
      <c r="AM514" s="114"/>
      <c r="AN514" s="114"/>
      <c r="AO514" s="114"/>
      <c r="AP514" s="114"/>
      <c r="AQ514" s="114"/>
      <c r="AR514" s="114"/>
      <c r="AS514" s="114"/>
      <c r="AT514" s="114"/>
      <c r="AU514" s="114"/>
    </row>
    <row r="515">
      <c r="A515" s="114"/>
      <c r="B515" s="114"/>
      <c r="C515" s="114"/>
      <c r="D515" s="114"/>
      <c r="E515" s="115"/>
      <c r="F515" s="115"/>
      <c r="G515" s="115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6"/>
      <c r="V515" s="114"/>
      <c r="W515" s="114"/>
      <c r="X515" s="114"/>
      <c r="Y515" s="114"/>
      <c r="Z515" s="114"/>
      <c r="AA515" s="114"/>
      <c r="AB515" s="114"/>
      <c r="AC515" s="114"/>
      <c r="AD515" s="114"/>
      <c r="AE515" s="114"/>
      <c r="AF515" s="114"/>
      <c r="AG515" s="114"/>
      <c r="AH515" s="114"/>
      <c r="AI515" s="114"/>
      <c r="AJ515" s="114"/>
      <c r="AK515" s="114"/>
      <c r="AL515" s="114"/>
      <c r="AM515" s="114"/>
      <c r="AN515" s="114"/>
      <c r="AO515" s="114"/>
      <c r="AP515" s="114"/>
      <c r="AQ515" s="114"/>
      <c r="AR515" s="114"/>
      <c r="AS515" s="114"/>
      <c r="AT515" s="114"/>
      <c r="AU515" s="114"/>
    </row>
    <row r="516">
      <c r="A516" s="114"/>
      <c r="B516" s="114"/>
      <c r="C516" s="114"/>
      <c r="D516" s="114"/>
      <c r="E516" s="115"/>
      <c r="F516" s="115"/>
      <c r="G516" s="115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6"/>
      <c r="V516" s="114"/>
      <c r="W516" s="114"/>
      <c r="X516" s="114"/>
      <c r="Y516" s="114"/>
      <c r="Z516" s="114"/>
      <c r="AA516" s="114"/>
      <c r="AB516" s="114"/>
      <c r="AC516" s="114"/>
      <c r="AD516" s="114"/>
      <c r="AE516" s="114"/>
      <c r="AF516" s="114"/>
      <c r="AG516" s="114"/>
      <c r="AH516" s="114"/>
      <c r="AI516" s="114"/>
      <c r="AJ516" s="114"/>
      <c r="AK516" s="114"/>
      <c r="AL516" s="114"/>
      <c r="AM516" s="114"/>
      <c r="AN516" s="114"/>
      <c r="AO516" s="114"/>
      <c r="AP516" s="114"/>
      <c r="AQ516" s="114"/>
      <c r="AR516" s="114"/>
      <c r="AS516" s="114"/>
      <c r="AT516" s="114"/>
      <c r="AU516" s="114"/>
    </row>
    <row r="517">
      <c r="A517" s="114"/>
      <c r="B517" s="114"/>
      <c r="C517" s="114"/>
      <c r="D517" s="114"/>
      <c r="E517" s="115"/>
      <c r="F517" s="115"/>
      <c r="G517" s="115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6"/>
      <c r="V517" s="114"/>
      <c r="W517" s="114"/>
      <c r="X517" s="114"/>
      <c r="Y517" s="114"/>
      <c r="Z517" s="114"/>
      <c r="AA517" s="114"/>
      <c r="AB517" s="114"/>
      <c r="AC517" s="114"/>
      <c r="AD517" s="114"/>
      <c r="AE517" s="114"/>
      <c r="AF517" s="114"/>
      <c r="AG517" s="114"/>
      <c r="AH517" s="114"/>
      <c r="AI517" s="114"/>
      <c r="AJ517" s="114"/>
      <c r="AK517" s="114"/>
      <c r="AL517" s="114"/>
      <c r="AM517" s="114"/>
      <c r="AN517" s="114"/>
      <c r="AO517" s="114"/>
      <c r="AP517" s="114"/>
      <c r="AQ517" s="114"/>
      <c r="AR517" s="114"/>
      <c r="AS517" s="114"/>
      <c r="AT517" s="114"/>
      <c r="AU517" s="114"/>
    </row>
    <row r="518">
      <c r="A518" s="114"/>
      <c r="B518" s="114"/>
      <c r="C518" s="114"/>
      <c r="D518" s="114"/>
      <c r="E518" s="115"/>
      <c r="F518" s="115"/>
      <c r="G518" s="115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6"/>
      <c r="V518" s="114"/>
      <c r="W518" s="114"/>
      <c r="X518" s="114"/>
      <c r="Y518" s="114"/>
      <c r="Z518" s="114"/>
      <c r="AA518" s="114"/>
      <c r="AB518" s="114"/>
      <c r="AC518" s="114"/>
      <c r="AD518" s="114"/>
      <c r="AE518" s="114"/>
      <c r="AF518" s="114"/>
      <c r="AG518" s="114"/>
      <c r="AH518" s="114"/>
      <c r="AI518" s="114"/>
      <c r="AJ518" s="114"/>
      <c r="AK518" s="114"/>
      <c r="AL518" s="114"/>
      <c r="AM518" s="114"/>
      <c r="AN518" s="114"/>
      <c r="AO518" s="114"/>
      <c r="AP518" s="114"/>
      <c r="AQ518" s="114"/>
      <c r="AR518" s="114"/>
      <c r="AS518" s="114"/>
      <c r="AT518" s="114"/>
      <c r="AU518" s="114"/>
    </row>
    <row r="519">
      <c r="A519" s="114"/>
      <c r="B519" s="114"/>
      <c r="C519" s="114"/>
      <c r="D519" s="114"/>
      <c r="E519" s="115"/>
      <c r="F519" s="115"/>
      <c r="G519" s="115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6"/>
      <c r="V519" s="114"/>
      <c r="W519" s="114"/>
      <c r="X519" s="114"/>
      <c r="Y519" s="114"/>
      <c r="Z519" s="114"/>
      <c r="AA519" s="114"/>
      <c r="AB519" s="114"/>
      <c r="AC519" s="114"/>
      <c r="AD519" s="114"/>
      <c r="AE519" s="114"/>
      <c r="AF519" s="114"/>
      <c r="AG519" s="114"/>
      <c r="AH519" s="114"/>
      <c r="AI519" s="114"/>
      <c r="AJ519" s="114"/>
      <c r="AK519" s="114"/>
      <c r="AL519" s="114"/>
      <c r="AM519" s="114"/>
      <c r="AN519" s="114"/>
      <c r="AO519" s="114"/>
      <c r="AP519" s="114"/>
      <c r="AQ519" s="114"/>
      <c r="AR519" s="114"/>
      <c r="AS519" s="114"/>
      <c r="AT519" s="114"/>
      <c r="AU519" s="114"/>
    </row>
    <row r="520">
      <c r="A520" s="114"/>
      <c r="B520" s="114"/>
      <c r="C520" s="114"/>
      <c r="D520" s="114"/>
      <c r="E520" s="115"/>
      <c r="F520" s="115"/>
      <c r="G520" s="115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6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  <c r="AH520" s="114"/>
      <c r="AI520" s="114"/>
      <c r="AJ520" s="114"/>
      <c r="AK520" s="114"/>
      <c r="AL520" s="114"/>
      <c r="AM520" s="114"/>
      <c r="AN520" s="114"/>
      <c r="AO520" s="114"/>
      <c r="AP520" s="114"/>
      <c r="AQ520" s="114"/>
      <c r="AR520" s="114"/>
      <c r="AS520" s="114"/>
      <c r="AT520" s="114"/>
      <c r="AU520" s="114"/>
    </row>
    <row r="521">
      <c r="A521" s="114"/>
      <c r="B521" s="114"/>
      <c r="C521" s="114"/>
      <c r="D521" s="114"/>
      <c r="E521" s="115"/>
      <c r="F521" s="115"/>
      <c r="G521" s="115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6"/>
      <c r="V521" s="114"/>
      <c r="W521" s="114"/>
      <c r="X521" s="114"/>
      <c r="Y521" s="114"/>
      <c r="Z521" s="114"/>
      <c r="AA521" s="114"/>
      <c r="AB521" s="114"/>
      <c r="AC521" s="114"/>
      <c r="AD521" s="114"/>
      <c r="AE521" s="114"/>
      <c r="AF521" s="114"/>
      <c r="AG521" s="114"/>
      <c r="AH521" s="114"/>
      <c r="AI521" s="114"/>
      <c r="AJ521" s="114"/>
      <c r="AK521" s="114"/>
      <c r="AL521" s="114"/>
      <c r="AM521" s="114"/>
      <c r="AN521" s="114"/>
      <c r="AO521" s="114"/>
      <c r="AP521" s="114"/>
      <c r="AQ521" s="114"/>
      <c r="AR521" s="114"/>
      <c r="AS521" s="114"/>
      <c r="AT521" s="114"/>
      <c r="AU521" s="114"/>
    </row>
    <row r="522">
      <c r="A522" s="114"/>
      <c r="B522" s="114"/>
      <c r="C522" s="114"/>
      <c r="D522" s="114"/>
      <c r="E522" s="115"/>
      <c r="F522" s="115"/>
      <c r="G522" s="115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6"/>
      <c r="V522" s="114"/>
      <c r="W522" s="114"/>
      <c r="X522" s="114"/>
      <c r="Y522" s="114"/>
      <c r="Z522" s="114"/>
      <c r="AA522" s="114"/>
      <c r="AB522" s="114"/>
      <c r="AC522" s="114"/>
      <c r="AD522" s="114"/>
      <c r="AE522" s="114"/>
      <c r="AF522" s="114"/>
      <c r="AG522" s="114"/>
      <c r="AH522" s="114"/>
      <c r="AI522" s="114"/>
      <c r="AJ522" s="114"/>
      <c r="AK522" s="114"/>
      <c r="AL522" s="114"/>
      <c r="AM522" s="114"/>
      <c r="AN522" s="114"/>
      <c r="AO522" s="114"/>
      <c r="AP522" s="114"/>
      <c r="AQ522" s="114"/>
      <c r="AR522" s="114"/>
      <c r="AS522" s="114"/>
      <c r="AT522" s="114"/>
      <c r="AU522" s="114"/>
    </row>
    <row r="523">
      <c r="A523" s="114"/>
      <c r="B523" s="114"/>
      <c r="C523" s="114"/>
      <c r="D523" s="114"/>
      <c r="E523" s="115"/>
      <c r="F523" s="115"/>
      <c r="G523" s="115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6"/>
      <c r="V523" s="114"/>
      <c r="W523" s="114"/>
      <c r="X523" s="114"/>
      <c r="Y523" s="114"/>
      <c r="Z523" s="114"/>
      <c r="AA523" s="114"/>
      <c r="AB523" s="114"/>
      <c r="AC523" s="114"/>
      <c r="AD523" s="114"/>
      <c r="AE523" s="114"/>
      <c r="AF523" s="114"/>
      <c r="AG523" s="114"/>
      <c r="AH523" s="114"/>
      <c r="AI523" s="114"/>
      <c r="AJ523" s="114"/>
      <c r="AK523" s="114"/>
      <c r="AL523" s="114"/>
      <c r="AM523" s="114"/>
      <c r="AN523" s="114"/>
      <c r="AO523" s="114"/>
      <c r="AP523" s="114"/>
      <c r="AQ523" s="114"/>
      <c r="AR523" s="114"/>
      <c r="AS523" s="114"/>
      <c r="AT523" s="114"/>
      <c r="AU523" s="114"/>
    </row>
    <row r="524">
      <c r="A524" s="114"/>
      <c r="B524" s="114"/>
      <c r="C524" s="114"/>
      <c r="D524" s="114"/>
      <c r="E524" s="115"/>
      <c r="F524" s="115"/>
      <c r="G524" s="115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6"/>
      <c r="V524" s="114"/>
      <c r="W524" s="114"/>
      <c r="X524" s="114"/>
      <c r="Y524" s="114"/>
      <c r="Z524" s="114"/>
      <c r="AA524" s="114"/>
      <c r="AB524" s="114"/>
      <c r="AC524" s="114"/>
      <c r="AD524" s="114"/>
      <c r="AE524" s="114"/>
      <c r="AF524" s="114"/>
      <c r="AG524" s="114"/>
      <c r="AH524" s="114"/>
      <c r="AI524" s="114"/>
      <c r="AJ524" s="114"/>
      <c r="AK524" s="114"/>
      <c r="AL524" s="114"/>
      <c r="AM524" s="114"/>
      <c r="AN524" s="114"/>
      <c r="AO524" s="114"/>
      <c r="AP524" s="114"/>
      <c r="AQ524" s="114"/>
      <c r="AR524" s="114"/>
      <c r="AS524" s="114"/>
      <c r="AT524" s="114"/>
      <c r="AU524" s="114"/>
    </row>
    <row r="525">
      <c r="A525" s="114"/>
      <c r="B525" s="114"/>
      <c r="C525" s="114"/>
      <c r="D525" s="114"/>
      <c r="E525" s="115"/>
      <c r="F525" s="115"/>
      <c r="G525" s="115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6"/>
      <c r="V525" s="114"/>
      <c r="W525" s="114"/>
      <c r="X525" s="114"/>
      <c r="Y525" s="114"/>
      <c r="Z525" s="114"/>
      <c r="AA525" s="114"/>
      <c r="AB525" s="114"/>
      <c r="AC525" s="114"/>
      <c r="AD525" s="114"/>
      <c r="AE525" s="114"/>
      <c r="AF525" s="114"/>
      <c r="AG525" s="114"/>
      <c r="AH525" s="114"/>
      <c r="AI525" s="114"/>
      <c r="AJ525" s="114"/>
      <c r="AK525" s="114"/>
      <c r="AL525" s="114"/>
      <c r="AM525" s="114"/>
      <c r="AN525" s="114"/>
      <c r="AO525" s="114"/>
      <c r="AP525" s="114"/>
      <c r="AQ525" s="114"/>
      <c r="AR525" s="114"/>
      <c r="AS525" s="114"/>
      <c r="AT525" s="114"/>
      <c r="AU525" s="114"/>
    </row>
    <row r="526">
      <c r="A526" s="114"/>
      <c r="B526" s="114"/>
      <c r="C526" s="114"/>
      <c r="D526" s="114"/>
      <c r="E526" s="115"/>
      <c r="F526" s="115"/>
      <c r="G526" s="115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6"/>
      <c r="V526" s="114"/>
      <c r="W526" s="114"/>
      <c r="X526" s="114"/>
      <c r="Y526" s="114"/>
      <c r="Z526" s="114"/>
      <c r="AA526" s="114"/>
      <c r="AB526" s="114"/>
      <c r="AC526" s="114"/>
      <c r="AD526" s="114"/>
      <c r="AE526" s="114"/>
      <c r="AF526" s="114"/>
      <c r="AG526" s="114"/>
      <c r="AH526" s="114"/>
      <c r="AI526" s="114"/>
      <c r="AJ526" s="114"/>
      <c r="AK526" s="114"/>
      <c r="AL526" s="114"/>
      <c r="AM526" s="114"/>
      <c r="AN526" s="114"/>
      <c r="AO526" s="114"/>
      <c r="AP526" s="114"/>
      <c r="AQ526" s="114"/>
      <c r="AR526" s="114"/>
      <c r="AS526" s="114"/>
      <c r="AT526" s="114"/>
      <c r="AU526" s="114"/>
    </row>
    <row r="527">
      <c r="A527" s="114"/>
      <c r="B527" s="114"/>
      <c r="C527" s="114"/>
      <c r="D527" s="114"/>
      <c r="E527" s="115"/>
      <c r="F527" s="115"/>
      <c r="G527" s="115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6"/>
      <c r="V527" s="114"/>
      <c r="W527" s="114"/>
      <c r="X527" s="114"/>
      <c r="Y527" s="114"/>
      <c r="Z527" s="114"/>
      <c r="AA527" s="114"/>
      <c r="AB527" s="114"/>
      <c r="AC527" s="114"/>
      <c r="AD527" s="114"/>
      <c r="AE527" s="114"/>
      <c r="AF527" s="114"/>
      <c r="AG527" s="114"/>
      <c r="AH527" s="114"/>
      <c r="AI527" s="114"/>
      <c r="AJ527" s="114"/>
      <c r="AK527" s="114"/>
      <c r="AL527" s="114"/>
      <c r="AM527" s="114"/>
      <c r="AN527" s="114"/>
      <c r="AO527" s="114"/>
      <c r="AP527" s="114"/>
      <c r="AQ527" s="114"/>
      <c r="AR527" s="114"/>
      <c r="AS527" s="114"/>
      <c r="AT527" s="114"/>
      <c r="AU527" s="114"/>
    </row>
    <row r="528">
      <c r="A528" s="114"/>
      <c r="B528" s="114"/>
      <c r="C528" s="114"/>
      <c r="D528" s="114"/>
      <c r="E528" s="115"/>
      <c r="F528" s="115"/>
      <c r="G528" s="115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6"/>
      <c r="V528" s="114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14"/>
      <c r="AH528" s="114"/>
      <c r="AI528" s="114"/>
      <c r="AJ528" s="114"/>
      <c r="AK528" s="114"/>
      <c r="AL528" s="114"/>
      <c r="AM528" s="114"/>
      <c r="AN528" s="114"/>
      <c r="AO528" s="114"/>
      <c r="AP528" s="114"/>
      <c r="AQ528" s="114"/>
      <c r="AR528" s="114"/>
      <c r="AS528" s="114"/>
      <c r="AT528" s="114"/>
      <c r="AU528" s="114"/>
    </row>
    <row r="529">
      <c r="A529" s="114"/>
      <c r="B529" s="114"/>
      <c r="C529" s="114"/>
      <c r="D529" s="114"/>
      <c r="E529" s="115"/>
      <c r="F529" s="115"/>
      <c r="G529" s="115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6"/>
      <c r="V529" s="114"/>
      <c r="W529" s="114"/>
      <c r="X529" s="114"/>
      <c r="Y529" s="114"/>
      <c r="Z529" s="114"/>
      <c r="AA529" s="114"/>
      <c r="AB529" s="114"/>
      <c r="AC529" s="114"/>
      <c r="AD529" s="114"/>
      <c r="AE529" s="114"/>
      <c r="AF529" s="114"/>
      <c r="AG529" s="114"/>
      <c r="AH529" s="114"/>
      <c r="AI529" s="114"/>
      <c r="AJ529" s="114"/>
      <c r="AK529" s="114"/>
      <c r="AL529" s="114"/>
      <c r="AM529" s="114"/>
      <c r="AN529" s="114"/>
      <c r="AO529" s="114"/>
      <c r="AP529" s="114"/>
      <c r="AQ529" s="114"/>
      <c r="AR529" s="114"/>
      <c r="AS529" s="114"/>
      <c r="AT529" s="114"/>
      <c r="AU529" s="114"/>
    </row>
    <row r="530">
      <c r="A530" s="114"/>
      <c r="B530" s="114"/>
      <c r="C530" s="114"/>
      <c r="D530" s="114"/>
      <c r="E530" s="115"/>
      <c r="F530" s="115"/>
      <c r="G530" s="115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6"/>
      <c r="V530" s="114"/>
      <c r="W530" s="114"/>
      <c r="X530" s="114"/>
      <c r="Y530" s="114"/>
      <c r="Z530" s="114"/>
      <c r="AA530" s="114"/>
      <c r="AB530" s="114"/>
      <c r="AC530" s="114"/>
      <c r="AD530" s="114"/>
      <c r="AE530" s="114"/>
      <c r="AF530" s="114"/>
      <c r="AG530" s="114"/>
      <c r="AH530" s="114"/>
      <c r="AI530" s="114"/>
      <c r="AJ530" s="114"/>
      <c r="AK530" s="114"/>
      <c r="AL530" s="114"/>
      <c r="AM530" s="114"/>
      <c r="AN530" s="114"/>
      <c r="AO530" s="114"/>
      <c r="AP530" s="114"/>
      <c r="AQ530" s="114"/>
      <c r="AR530" s="114"/>
      <c r="AS530" s="114"/>
      <c r="AT530" s="114"/>
      <c r="AU530" s="114"/>
    </row>
    <row r="531">
      <c r="A531" s="114"/>
      <c r="B531" s="114"/>
      <c r="C531" s="114"/>
      <c r="D531" s="114"/>
      <c r="E531" s="115"/>
      <c r="F531" s="115"/>
      <c r="G531" s="115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6"/>
      <c r="V531" s="114"/>
      <c r="W531" s="114"/>
      <c r="X531" s="114"/>
      <c r="Y531" s="114"/>
      <c r="Z531" s="114"/>
      <c r="AA531" s="114"/>
      <c r="AB531" s="114"/>
      <c r="AC531" s="114"/>
      <c r="AD531" s="114"/>
      <c r="AE531" s="114"/>
      <c r="AF531" s="114"/>
      <c r="AG531" s="114"/>
      <c r="AH531" s="114"/>
      <c r="AI531" s="114"/>
      <c r="AJ531" s="114"/>
      <c r="AK531" s="114"/>
      <c r="AL531" s="114"/>
      <c r="AM531" s="114"/>
      <c r="AN531" s="114"/>
      <c r="AO531" s="114"/>
      <c r="AP531" s="114"/>
      <c r="AQ531" s="114"/>
      <c r="AR531" s="114"/>
      <c r="AS531" s="114"/>
      <c r="AT531" s="114"/>
      <c r="AU531" s="114"/>
    </row>
    <row r="532">
      <c r="A532" s="114"/>
      <c r="B532" s="114"/>
      <c r="C532" s="114"/>
      <c r="D532" s="114"/>
      <c r="E532" s="115"/>
      <c r="F532" s="115"/>
      <c r="G532" s="115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6"/>
      <c r="V532" s="114"/>
      <c r="W532" s="114"/>
      <c r="X532" s="114"/>
      <c r="Y532" s="114"/>
      <c r="Z532" s="114"/>
      <c r="AA532" s="114"/>
      <c r="AB532" s="114"/>
      <c r="AC532" s="114"/>
      <c r="AD532" s="114"/>
      <c r="AE532" s="114"/>
      <c r="AF532" s="114"/>
      <c r="AG532" s="114"/>
      <c r="AH532" s="114"/>
      <c r="AI532" s="114"/>
      <c r="AJ532" s="114"/>
      <c r="AK532" s="114"/>
      <c r="AL532" s="114"/>
      <c r="AM532" s="114"/>
      <c r="AN532" s="114"/>
      <c r="AO532" s="114"/>
      <c r="AP532" s="114"/>
      <c r="AQ532" s="114"/>
      <c r="AR532" s="114"/>
      <c r="AS532" s="114"/>
      <c r="AT532" s="114"/>
      <c r="AU532" s="114"/>
    </row>
    <row r="533">
      <c r="A533" s="114"/>
      <c r="B533" s="114"/>
      <c r="C533" s="114"/>
      <c r="D533" s="114"/>
      <c r="E533" s="115"/>
      <c r="F533" s="115"/>
      <c r="G533" s="115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6"/>
      <c r="V533" s="114"/>
      <c r="W533" s="114"/>
      <c r="X533" s="114"/>
      <c r="Y533" s="114"/>
      <c r="Z533" s="114"/>
      <c r="AA533" s="114"/>
      <c r="AB533" s="114"/>
      <c r="AC533" s="114"/>
      <c r="AD533" s="114"/>
      <c r="AE533" s="114"/>
      <c r="AF533" s="114"/>
      <c r="AG533" s="114"/>
      <c r="AH533" s="114"/>
      <c r="AI533" s="114"/>
      <c r="AJ533" s="114"/>
      <c r="AK533" s="114"/>
      <c r="AL533" s="114"/>
      <c r="AM533" s="114"/>
      <c r="AN533" s="114"/>
      <c r="AO533" s="114"/>
      <c r="AP533" s="114"/>
      <c r="AQ533" s="114"/>
      <c r="AR533" s="114"/>
      <c r="AS533" s="114"/>
      <c r="AT533" s="114"/>
      <c r="AU533" s="114"/>
    </row>
    <row r="534">
      <c r="A534" s="114"/>
      <c r="B534" s="114"/>
      <c r="C534" s="114"/>
      <c r="D534" s="114"/>
      <c r="E534" s="115"/>
      <c r="F534" s="115"/>
      <c r="G534" s="115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6"/>
      <c r="V534" s="114"/>
      <c r="W534" s="114"/>
      <c r="X534" s="114"/>
      <c r="Y534" s="114"/>
      <c r="Z534" s="114"/>
      <c r="AA534" s="114"/>
      <c r="AB534" s="114"/>
      <c r="AC534" s="114"/>
      <c r="AD534" s="114"/>
      <c r="AE534" s="114"/>
      <c r="AF534" s="114"/>
      <c r="AG534" s="114"/>
      <c r="AH534" s="114"/>
      <c r="AI534" s="114"/>
      <c r="AJ534" s="114"/>
      <c r="AK534" s="114"/>
      <c r="AL534" s="114"/>
      <c r="AM534" s="114"/>
      <c r="AN534" s="114"/>
      <c r="AO534" s="114"/>
      <c r="AP534" s="114"/>
      <c r="AQ534" s="114"/>
      <c r="AR534" s="114"/>
      <c r="AS534" s="114"/>
      <c r="AT534" s="114"/>
      <c r="AU534" s="114"/>
    </row>
    <row r="535">
      <c r="A535" s="114"/>
      <c r="B535" s="114"/>
      <c r="C535" s="114"/>
      <c r="D535" s="114"/>
      <c r="E535" s="115"/>
      <c r="F535" s="115"/>
      <c r="G535" s="115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6"/>
      <c r="V535" s="114"/>
      <c r="W535" s="114"/>
      <c r="X535" s="114"/>
      <c r="Y535" s="114"/>
      <c r="Z535" s="114"/>
      <c r="AA535" s="114"/>
      <c r="AB535" s="114"/>
      <c r="AC535" s="114"/>
      <c r="AD535" s="114"/>
      <c r="AE535" s="114"/>
      <c r="AF535" s="114"/>
      <c r="AG535" s="114"/>
      <c r="AH535" s="114"/>
      <c r="AI535" s="114"/>
      <c r="AJ535" s="114"/>
      <c r="AK535" s="114"/>
      <c r="AL535" s="114"/>
      <c r="AM535" s="114"/>
      <c r="AN535" s="114"/>
      <c r="AO535" s="114"/>
      <c r="AP535" s="114"/>
      <c r="AQ535" s="114"/>
      <c r="AR535" s="114"/>
      <c r="AS535" s="114"/>
      <c r="AT535" s="114"/>
      <c r="AU535" s="114"/>
    </row>
    <row r="536">
      <c r="A536" s="114"/>
      <c r="B536" s="114"/>
      <c r="C536" s="114"/>
      <c r="D536" s="114"/>
      <c r="E536" s="115"/>
      <c r="F536" s="115"/>
      <c r="G536" s="115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6"/>
      <c r="V536" s="114"/>
      <c r="W536" s="114"/>
      <c r="X536" s="114"/>
      <c r="Y536" s="114"/>
      <c r="Z536" s="114"/>
      <c r="AA536" s="114"/>
      <c r="AB536" s="114"/>
      <c r="AC536" s="114"/>
      <c r="AD536" s="114"/>
      <c r="AE536" s="114"/>
      <c r="AF536" s="114"/>
      <c r="AG536" s="114"/>
      <c r="AH536" s="114"/>
      <c r="AI536" s="114"/>
      <c r="AJ536" s="114"/>
      <c r="AK536" s="114"/>
      <c r="AL536" s="114"/>
      <c r="AM536" s="114"/>
      <c r="AN536" s="114"/>
      <c r="AO536" s="114"/>
      <c r="AP536" s="114"/>
      <c r="AQ536" s="114"/>
      <c r="AR536" s="114"/>
      <c r="AS536" s="114"/>
      <c r="AT536" s="114"/>
      <c r="AU536" s="114"/>
    </row>
    <row r="537">
      <c r="A537" s="114"/>
      <c r="B537" s="114"/>
      <c r="C537" s="114"/>
      <c r="D537" s="114"/>
      <c r="E537" s="115"/>
      <c r="F537" s="115"/>
      <c r="G537" s="115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6"/>
      <c r="V537" s="114"/>
      <c r="W537" s="114"/>
      <c r="X537" s="114"/>
      <c r="Y537" s="114"/>
      <c r="Z537" s="114"/>
      <c r="AA537" s="114"/>
      <c r="AB537" s="114"/>
      <c r="AC537" s="114"/>
      <c r="AD537" s="114"/>
      <c r="AE537" s="114"/>
      <c r="AF537" s="114"/>
      <c r="AG537" s="114"/>
      <c r="AH537" s="114"/>
      <c r="AI537" s="114"/>
      <c r="AJ537" s="114"/>
      <c r="AK537" s="114"/>
      <c r="AL537" s="114"/>
      <c r="AM537" s="114"/>
      <c r="AN537" s="114"/>
      <c r="AO537" s="114"/>
      <c r="AP537" s="114"/>
      <c r="AQ537" s="114"/>
      <c r="AR537" s="114"/>
      <c r="AS537" s="114"/>
      <c r="AT537" s="114"/>
      <c r="AU537" s="114"/>
    </row>
    <row r="538">
      <c r="A538" s="114"/>
      <c r="B538" s="114"/>
      <c r="C538" s="114"/>
      <c r="D538" s="114"/>
      <c r="E538" s="115"/>
      <c r="F538" s="115"/>
      <c r="G538" s="115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6"/>
      <c r="V538" s="114"/>
      <c r="W538" s="114"/>
      <c r="X538" s="114"/>
      <c r="Y538" s="114"/>
      <c r="Z538" s="114"/>
      <c r="AA538" s="114"/>
      <c r="AB538" s="114"/>
      <c r="AC538" s="114"/>
      <c r="AD538" s="114"/>
      <c r="AE538" s="114"/>
      <c r="AF538" s="114"/>
      <c r="AG538" s="114"/>
      <c r="AH538" s="114"/>
      <c r="AI538" s="114"/>
      <c r="AJ538" s="114"/>
      <c r="AK538" s="114"/>
      <c r="AL538" s="114"/>
      <c r="AM538" s="114"/>
      <c r="AN538" s="114"/>
      <c r="AO538" s="114"/>
      <c r="AP538" s="114"/>
      <c r="AQ538" s="114"/>
      <c r="AR538" s="114"/>
      <c r="AS538" s="114"/>
      <c r="AT538" s="114"/>
      <c r="AU538" s="114"/>
    </row>
    <row r="539">
      <c r="A539" s="114"/>
      <c r="B539" s="114"/>
      <c r="C539" s="114"/>
      <c r="D539" s="114"/>
      <c r="E539" s="115"/>
      <c r="F539" s="115"/>
      <c r="G539" s="115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6"/>
      <c r="V539" s="114"/>
      <c r="W539" s="114"/>
      <c r="X539" s="114"/>
      <c r="Y539" s="114"/>
      <c r="Z539" s="114"/>
      <c r="AA539" s="114"/>
      <c r="AB539" s="114"/>
      <c r="AC539" s="114"/>
      <c r="AD539" s="114"/>
      <c r="AE539" s="114"/>
      <c r="AF539" s="114"/>
      <c r="AG539" s="114"/>
      <c r="AH539" s="114"/>
      <c r="AI539" s="114"/>
      <c r="AJ539" s="114"/>
      <c r="AK539" s="114"/>
      <c r="AL539" s="114"/>
      <c r="AM539" s="114"/>
      <c r="AN539" s="114"/>
      <c r="AO539" s="114"/>
      <c r="AP539" s="114"/>
      <c r="AQ539" s="114"/>
      <c r="AR539" s="114"/>
      <c r="AS539" s="114"/>
      <c r="AT539" s="114"/>
      <c r="AU539" s="114"/>
    </row>
    <row r="540">
      <c r="A540" s="114"/>
      <c r="B540" s="114"/>
      <c r="C540" s="114"/>
      <c r="D540" s="114"/>
      <c r="E540" s="115"/>
      <c r="F540" s="115"/>
      <c r="G540" s="115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6"/>
      <c r="V540" s="114"/>
      <c r="W540" s="114"/>
      <c r="X540" s="114"/>
      <c r="Y540" s="114"/>
      <c r="Z540" s="114"/>
      <c r="AA540" s="114"/>
      <c r="AB540" s="114"/>
      <c r="AC540" s="114"/>
      <c r="AD540" s="114"/>
      <c r="AE540" s="114"/>
      <c r="AF540" s="114"/>
      <c r="AG540" s="114"/>
      <c r="AH540" s="114"/>
      <c r="AI540" s="114"/>
      <c r="AJ540" s="114"/>
      <c r="AK540" s="114"/>
      <c r="AL540" s="114"/>
      <c r="AM540" s="114"/>
      <c r="AN540" s="114"/>
      <c r="AO540" s="114"/>
      <c r="AP540" s="114"/>
      <c r="AQ540" s="114"/>
      <c r="AR540" s="114"/>
      <c r="AS540" s="114"/>
      <c r="AT540" s="114"/>
      <c r="AU540" s="114"/>
    </row>
    <row r="541">
      <c r="A541" s="114"/>
      <c r="B541" s="114"/>
      <c r="C541" s="114"/>
      <c r="D541" s="114"/>
      <c r="E541" s="115"/>
      <c r="F541" s="115"/>
      <c r="G541" s="115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6"/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/>
      <c r="AG541" s="114"/>
      <c r="AH541" s="114"/>
      <c r="AI541" s="114"/>
      <c r="AJ541" s="114"/>
      <c r="AK541" s="114"/>
      <c r="AL541" s="114"/>
      <c r="AM541" s="114"/>
      <c r="AN541" s="114"/>
      <c r="AO541" s="114"/>
      <c r="AP541" s="114"/>
      <c r="AQ541" s="114"/>
      <c r="AR541" s="114"/>
      <c r="AS541" s="114"/>
      <c r="AT541" s="114"/>
      <c r="AU541" s="114"/>
    </row>
    <row r="542">
      <c r="A542" s="114"/>
      <c r="B542" s="114"/>
      <c r="C542" s="114"/>
      <c r="D542" s="114"/>
      <c r="E542" s="115"/>
      <c r="F542" s="115"/>
      <c r="G542" s="115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6"/>
      <c r="V542" s="114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  <c r="AH542" s="114"/>
      <c r="AI542" s="114"/>
      <c r="AJ542" s="114"/>
      <c r="AK542" s="114"/>
      <c r="AL542" s="114"/>
      <c r="AM542" s="114"/>
      <c r="AN542" s="114"/>
      <c r="AO542" s="114"/>
      <c r="AP542" s="114"/>
      <c r="AQ542" s="114"/>
      <c r="AR542" s="114"/>
      <c r="AS542" s="114"/>
      <c r="AT542" s="114"/>
      <c r="AU542" s="114"/>
    </row>
    <row r="543">
      <c r="A543" s="114"/>
      <c r="B543" s="114"/>
      <c r="C543" s="114"/>
      <c r="D543" s="114"/>
      <c r="E543" s="115"/>
      <c r="F543" s="115"/>
      <c r="G543" s="115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6"/>
      <c r="V543" s="114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/>
      <c r="AH543" s="114"/>
      <c r="AI543" s="114"/>
      <c r="AJ543" s="114"/>
      <c r="AK543" s="114"/>
      <c r="AL543" s="114"/>
      <c r="AM543" s="114"/>
      <c r="AN543" s="114"/>
      <c r="AO543" s="114"/>
      <c r="AP543" s="114"/>
      <c r="AQ543" s="114"/>
      <c r="AR543" s="114"/>
      <c r="AS543" s="114"/>
      <c r="AT543" s="114"/>
      <c r="AU543" s="114"/>
    </row>
    <row r="544">
      <c r="A544" s="114"/>
      <c r="B544" s="114"/>
      <c r="C544" s="114"/>
      <c r="D544" s="114"/>
      <c r="E544" s="115"/>
      <c r="F544" s="115"/>
      <c r="G544" s="115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6"/>
      <c r="V544" s="114"/>
      <c r="W544" s="114"/>
      <c r="X544" s="114"/>
      <c r="Y544" s="114"/>
      <c r="Z544" s="114"/>
      <c r="AA544" s="114"/>
      <c r="AB544" s="114"/>
      <c r="AC544" s="114"/>
      <c r="AD544" s="114"/>
      <c r="AE544" s="114"/>
      <c r="AF544" s="114"/>
      <c r="AG544" s="114"/>
      <c r="AH544" s="114"/>
      <c r="AI544" s="114"/>
      <c r="AJ544" s="114"/>
      <c r="AK544" s="114"/>
      <c r="AL544" s="114"/>
      <c r="AM544" s="114"/>
      <c r="AN544" s="114"/>
      <c r="AO544" s="114"/>
      <c r="AP544" s="114"/>
      <c r="AQ544" s="114"/>
      <c r="AR544" s="114"/>
      <c r="AS544" s="114"/>
      <c r="AT544" s="114"/>
      <c r="AU544" s="114"/>
    </row>
    <row r="545">
      <c r="A545" s="114"/>
      <c r="B545" s="114"/>
      <c r="C545" s="114"/>
      <c r="D545" s="114"/>
      <c r="E545" s="115"/>
      <c r="F545" s="115"/>
      <c r="G545" s="115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6"/>
      <c r="V545" s="114"/>
      <c r="W545" s="114"/>
      <c r="X545" s="114"/>
      <c r="Y545" s="114"/>
      <c r="Z545" s="114"/>
      <c r="AA545" s="114"/>
      <c r="AB545" s="114"/>
      <c r="AC545" s="114"/>
      <c r="AD545" s="114"/>
      <c r="AE545" s="114"/>
      <c r="AF545" s="114"/>
      <c r="AG545" s="114"/>
      <c r="AH545" s="114"/>
      <c r="AI545" s="114"/>
      <c r="AJ545" s="114"/>
      <c r="AK545" s="114"/>
      <c r="AL545" s="114"/>
      <c r="AM545" s="114"/>
      <c r="AN545" s="114"/>
      <c r="AO545" s="114"/>
      <c r="AP545" s="114"/>
      <c r="AQ545" s="114"/>
      <c r="AR545" s="114"/>
      <c r="AS545" s="114"/>
      <c r="AT545" s="114"/>
      <c r="AU545" s="114"/>
    </row>
    <row r="546">
      <c r="A546" s="114"/>
      <c r="B546" s="114"/>
      <c r="C546" s="114"/>
      <c r="D546" s="114"/>
      <c r="E546" s="115"/>
      <c r="F546" s="115"/>
      <c r="G546" s="115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6"/>
      <c r="V546" s="114"/>
      <c r="W546" s="114"/>
      <c r="X546" s="114"/>
      <c r="Y546" s="114"/>
      <c r="Z546" s="114"/>
      <c r="AA546" s="114"/>
      <c r="AB546" s="114"/>
      <c r="AC546" s="114"/>
      <c r="AD546" s="114"/>
      <c r="AE546" s="114"/>
      <c r="AF546" s="114"/>
      <c r="AG546" s="114"/>
      <c r="AH546" s="114"/>
      <c r="AI546" s="114"/>
      <c r="AJ546" s="114"/>
      <c r="AK546" s="114"/>
      <c r="AL546" s="114"/>
      <c r="AM546" s="114"/>
      <c r="AN546" s="114"/>
      <c r="AO546" s="114"/>
      <c r="AP546" s="114"/>
      <c r="AQ546" s="114"/>
      <c r="AR546" s="114"/>
      <c r="AS546" s="114"/>
      <c r="AT546" s="114"/>
      <c r="AU546" s="114"/>
    </row>
    <row r="547">
      <c r="A547" s="114"/>
      <c r="B547" s="114"/>
      <c r="C547" s="114"/>
      <c r="D547" s="114"/>
      <c r="E547" s="115"/>
      <c r="F547" s="115"/>
      <c r="G547" s="115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6"/>
      <c r="V547" s="114"/>
      <c r="W547" s="114"/>
      <c r="X547" s="114"/>
      <c r="Y547" s="114"/>
      <c r="Z547" s="114"/>
      <c r="AA547" s="114"/>
      <c r="AB547" s="114"/>
      <c r="AC547" s="114"/>
      <c r="AD547" s="114"/>
      <c r="AE547" s="114"/>
      <c r="AF547" s="114"/>
      <c r="AG547" s="114"/>
      <c r="AH547" s="114"/>
      <c r="AI547" s="114"/>
      <c r="AJ547" s="114"/>
      <c r="AK547" s="114"/>
      <c r="AL547" s="114"/>
      <c r="AM547" s="114"/>
      <c r="AN547" s="114"/>
      <c r="AO547" s="114"/>
      <c r="AP547" s="114"/>
      <c r="AQ547" s="114"/>
      <c r="AR547" s="114"/>
      <c r="AS547" s="114"/>
      <c r="AT547" s="114"/>
      <c r="AU547" s="114"/>
    </row>
    <row r="548">
      <c r="A548" s="114"/>
      <c r="B548" s="114"/>
      <c r="C548" s="114"/>
      <c r="D548" s="114"/>
      <c r="E548" s="115"/>
      <c r="F548" s="115"/>
      <c r="G548" s="115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6"/>
      <c r="V548" s="114"/>
      <c r="W548" s="114"/>
      <c r="X548" s="114"/>
      <c r="Y548" s="114"/>
      <c r="Z548" s="114"/>
      <c r="AA548" s="114"/>
      <c r="AB548" s="114"/>
      <c r="AC548" s="114"/>
      <c r="AD548" s="114"/>
      <c r="AE548" s="114"/>
      <c r="AF548" s="114"/>
      <c r="AG548" s="114"/>
      <c r="AH548" s="114"/>
      <c r="AI548" s="114"/>
      <c r="AJ548" s="114"/>
      <c r="AK548" s="114"/>
      <c r="AL548" s="114"/>
      <c r="AM548" s="114"/>
      <c r="AN548" s="114"/>
      <c r="AO548" s="114"/>
      <c r="AP548" s="114"/>
      <c r="AQ548" s="114"/>
      <c r="AR548" s="114"/>
      <c r="AS548" s="114"/>
      <c r="AT548" s="114"/>
      <c r="AU548" s="114"/>
    </row>
    <row r="549">
      <c r="A549" s="114"/>
      <c r="B549" s="114"/>
      <c r="C549" s="114"/>
      <c r="D549" s="114"/>
      <c r="E549" s="115"/>
      <c r="F549" s="115"/>
      <c r="G549" s="115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6"/>
      <c r="V549" s="114"/>
      <c r="W549" s="114"/>
      <c r="X549" s="114"/>
      <c r="Y549" s="114"/>
      <c r="Z549" s="114"/>
      <c r="AA549" s="114"/>
      <c r="AB549" s="114"/>
      <c r="AC549" s="114"/>
      <c r="AD549" s="114"/>
      <c r="AE549" s="114"/>
      <c r="AF549" s="114"/>
      <c r="AG549" s="114"/>
      <c r="AH549" s="114"/>
      <c r="AI549" s="114"/>
      <c r="AJ549" s="114"/>
      <c r="AK549" s="114"/>
      <c r="AL549" s="114"/>
      <c r="AM549" s="114"/>
      <c r="AN549" s="114"/>
      <c r="AO549" s="114"/>
      <c r="AP549" s="114"/>
      <c r="AQ549" s="114"/>
      <c r="AR549" s="114"/>
      <c r="AS549" s="114"/>
      <c r="AT549" s="114"/>
      <c r="AU549" s="114"/>
    </row>
    <row r="550">
      <c r="A550" s="114"/>
      <c r="B550" s="114"/>
      <c r="C550" s="114"/>
      <c r="D550" s="114"/>
      <c r="E550" s="115"/>
      <c r="F550" s="115"/>
      <c r="G550" s="115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6"/>
      <c r="V550" s="114"/>
      <c r="W550" s="114"/>
      <c r="X550" s="114"/>
      <c r="Y550" s="114"/>
      <c r="Z550" s="114"/>
      <c r="AA550" s="114"/>
      <c r="AB550" s="114"/>
      <c r="AC550" s="114"/>
      <c r="AD550" s="114"/>
      <c r="AE550" s="114"/>
      <c r="AF550" s="114"/>
      <c r="AG550" s="114"/>
      <c r="AH550" s="114"/>
      <c r="AI550" s="114"/>
      <c r="AJ550" s="114"/>
      <c r="AK550" s="114"/>
      <c r="AL550" s="114"/>
      <c r="AM550" s="114"/>
      <c r="AN550" s="114"/>
      <c r="AO550" s="114"/>
      <c r="AP550" s="114"/>
      <c r="AQ550" s="114"/>
      <c r="AR550" s="114"/>
      <c r="AS550" s="114"/>
      <c r="AT550" s="114"/>
      <c r="AU550" s="114"/>
    </row>
    <row r="551">
      <c r="A551" s="114"/>
      <c r="B551" s="114"/>
      <c r="C551" s="114"/>
      <c r="D551" s="114"/>
      <c r="E551" s="115"/>
      <c r="F551" s="115"/>
      <c r="G551" s="115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6"/>
      <c r="V551" s="114"/>
      <c r="W551" s="114"/>
      <c r="X551" s="114"/>
      <c r="Y551" s="114"/>
      <c r="Z551" s="114"/>
      <c r="AA551" s="114"/>
      <c r="AB551" s="114"/>
      <c r="AC551" s="114"/>
      <c r="AD551" s="114"/>
      <c r="AE551" s="114"/>
      <c r="AF551" s="114"/>
      <c r="AG551" s="114"/>
      <c r="AH551" s="114"/>
      <c r="AI551" s="114"/>
      <c r="AJ551" s="114"/>
      <c r="AK551" s="114"/>
      <c r="AL551" s="114"/>
      <c r="AM551" s="114"/>
      <c r="AN551" s="114"/>
      <c r="AO551" s="114"/>
      <c r="AP551" s="114"/>
      <c r="AQ551" s="114"/>
      <c r="AR551" s="114"/>
      <c r="AS551" s="114"/>
      <c r="AT551" s="114"/>
      <c r="AU551" s="114"/>
    </row>
    <row r="552">
      <c r="A552" s="114"/>
      <c r="B552" s="114"/>
      <c r="C552" s="114"/>
      <c r="D552" s="114"/>
      <c r="E552" s="115"/>
      <c r="F552" s="115"/>
      <c r="G552" s="115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6"/>
      <c r="V552" s="114"/>
      <c r="W552" s="114"/>
      <c r="X552" s="114"/>
      <c r="Y552" s="114"/>
      <c r="Z552" s="114"/>
      <c r="AA552" s="114"/>
      <c r="AB552" s="114"/>
      <c r="AC552" s="114"/>
      <c r="AD552" s="114"/>
      <c r="AE552" s="114"/>
      <c r="AF552" s="114"/>
      <c r="AG552" s="114"/>
      <c r="AH552" s="114"/>
      <c r="AI552" s="114"/>
      <c r="AJ552" s="114"/>
      <c r="AK552" s="114"/>
      <c r="AL552" s="114"/>
      <c r="AM552" s="114"/>
      <c r="AN552" s="114"/>
      <c r="AO552" s="114"/>
      <c r="AP552" s="114"/>
      <c r="AQ552" s="114"/>
      <c r="AR552" s="114"/>
      <c r="AS552" s="114"/>
      <c r="AT552" s="114"/>
      <c r="AU552" s="114"/>
    </row>
    <row r="553">
      <c r="A553" s="114"/>
      <c r="B553" s="114"/>
      <c r="C553" s="114"/>
      <c r="D553" s="114"/>
      <c r="E553" s="115"/>
      <c r="F553" s="115"/>
      <c r="G553" s="115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6"/>
      <c r="V553" s="114"/>
      <c r="W553" s="114"/>
      <c r="X553" s="114"/>
      <c r="Y553" s="114"/>
      <c r="Z553" s="114"/>
      <c r="AA553" s="114"/>
      <c r="AB553" s="114"/>
      <c r="AC553" s="114"/>
      <c r="AD553" s="114"/>
      <c r="AE553" s="114"/>
      <c r="AF553" s="114"/>
      <c r="AG553" s="114"/>
      <c r="AH553" s="114"/>
      <c r="AI553" s="114"/>
      <c r="AJ553" s="114"/>
      <c r="AK553" s="114"/>
      <c r="AL553" s="114"/>
      <c r="AM553" s="114"/>
      <c r="AN553" s="114"/>
      <c r="AO553" s="114"/>
      <c r="AP553" s="114"/>
      <c r="AQ553" s="114"/>
      <c r="AR553" s="114"/>
      <c r="AS553" s="114"/>
      <c r="AT553" s="114"/>
      <c r="AU553" s="114"/>
    </row>
    <row r="554">
      <c r="A554" s="114"/>
      <c r="B554" s="114"/>
      <c r="C554" s="114"/>
      <c r="D554" s="114"/>
      <c r="E554" s="115"/>
      <c r="F554" s="115"/>
      <c r="G554" s="115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6"/>
      <c r="V554" s="114"/>
      <c r="W554" s="114"/>
      <c r="X554" s="114"/>
      <c r="Y554" s="114"/>
      <c r="Z554" s="114"/>
      <c r="AA554" s="114"/>
      <c r="AB554" s="114"/>
      <c r="AC554" s="114"/>
      <c r="AD554" s="114"/>
      <c r="AE554" s="114"/>
      <c r="AF554" s="114"/>
      <c r="AG554" s="114"/>
      <c r="AH554" s="114"/>
      <c r="AI554" s="114"/>
      <c r="AJ554" s="114"/>
      <c r="AK554" s="114"/>
      <c r="AL554" s="114"/>
      <c r="AM554" s="114"/>
      <c r="AN554" s="114"/>
      <c r="AO554" s="114"/>
      <c r="AP554" s="114"/>
      <c r="AQ554" s="114"/>
      <c r="AR554" s="114"/>
      <c r="AS554" s="114"/>
      <c r="AT554" s="114"/>
      <c r="AU554" s="114"/>
    </row>
    <row r="555">
      <c r="A555" s="114"/>
      <c r="B555" s="114"/>
      <c r="C555" s="114"/>
      <c r="D555" s="114"/>
      <c r="E555" s="115"/>
      <c r="F555" s="115"/>
      <c r="G555" s="115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6"/>
      <c r="V555" s="114"/>
      <c r="W555" s="114"/>
      <c r="X555" s="114"/>
      <c r="Y555" s="114"/>
      <c r="Z555" s="114"/>
      <c r="AA555" s="114"/>
      <c r="AB555" s="114"/>
      <c r="AC555" s="114"/>
      <c r="AD555" s="114"/>
      <c r="AE555" s="114"/>
      <c r="AF555" s="114"/>
      <c r="AG555" s="114"/>
      <c r="AH555" s="114"/>
      <c r="AI555" s="114"/>
      <c r="AJ555" s="114"/>
      <c r="AK555" s="114"/>
      <c r="AL555" s="114"/>
      <c r="AM555" s="114"/>
      <c r="AN555" s="114"/>
      <c r="AO555" s="114"/>
      <c r="AP555" s="114"/>
      <c r="AQ555" s="114"/>
      <c r="AR555" s="114"/>
      <c r="AS555" s="114"/>
      <c r="AT555" s="114"/>
      <c r="AU555" s="114"/>
    </row>
    <row r="556">
      <c r="A556" s="114"/>
      <c r="B556" s="114"/>
      <c r="C556" s="114"/>
      <c r="D556" s="114"/>
      <c r="E556" s="115"/>
      <c r="F556" s="115"/>
      <c r="G556" s="115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6"/>
      <c r="V556" s="114"/>
      <c r="W556" s="114"/>
      <c r="X556" s="114"/>
      <c r="Y556" s="114"/>
      <c r="Z556" s="114"/>
      <c r="AA556" s="114"/>
      <c r="AB556" s="114"/>
      <c r="AC556" s="114"/>
      <c r="AD556" s="114"/>
      <c r="AE556" s="114"/>
      <c r="AF556" s="114"/>
      <c r="AG556" s="114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</row>
    <row r="557">
      <c r="A557" s="114"/>
      <c r="B557" s="114"/>
      <c r="C557" s="114"/>
      <c r="D557" s="114"/>
      <c r="E557" s="115"/>
      <c r="F557" s="115"/>
      <c r="G557" s="115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6"/>
      <c r="V557" s="114"/>
      <c r="W557" s="114"/>
      <c r="X557" s="114"/>
      <c r="Y557" s="114"/>
      <c r="Z557" s="114"/>
      <c r="AA557" s="114"/>
      <c r="AB557" s="114"/>
      <c r="AC557" s="114"/>
      <c r="AD557" s="114"/>
      <c r="AE557" s="114"/>
      <c r="AF557" s="114"/>
      <c r="AG557" s="114"/>
      <c r="AH557" s="114"/>
      <c r="AI557" s="114"/>
      <c r="AJ557" s="114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</row>
    <row r="558">
      <c r="A558" s="114"/>
      <c r="B558" s="114"/>
      <c r="C558" s="114"/>
      <c r="D558" s="114"/>
      <c r="E558" s="115"/>
      <c r="F558" s="115"/>
      <c r="G558" s="115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6"/>
      <c r="V558" s="114"/>
      <c r="W558" s="114"/>
      <c r="X558" s="114"/>
      <c r="Y558" s="114"/>
      <c r="Z558" s="114"/>
      <c r="AA558" s="114"/>
      <c r="AB558" s="114"/>
      <c r="AC558" s="114"/>
      <c r="AD558" s="114"/>
      <c r="AE558" s="114"/>
      <c r="AF558" s="114"/>
      <c r="AG558" s="114"/>
      <c r="AH558" s="114"/>
      <c r="AI558" s="114"/>
      <c r="AJ558" s="114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</row>
    <row r="559">
      <c r="A559" s="114"/>
      <c r="B559" s="114"/>
      <c r="C559" s="114"/>
      <c r="D559" s="114"/>
      <c r="E559" s="115"/>
      <c r="F559" s="115"/>
      <c r="G559" s="115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6"/>
      <c r="V559" s="114"/>
      <c r="W559" s="114"/>
      <c r="X559" s="114"/>
      <c r="Y559" s="114"/>
      <c r="Z559" s="114"/>
      <c r="AA559" s="114"/>
      <c r="AB559" s="114"/>
      <c r="AC559" s="114"/>
      <c r="AD559" s="114"/>
      <c r="AE559" s="114"/>
      <c r="AF559" s="114"/>
      <c r="AG559" s="114"/>
      <c r="AH559" s="114"/>
      <c r="AI559" s="114"/>
      <c r="AJ559" s="114"/>
      <c r="AK559" s="114"/>
      <c r="AL559" s="114"/>
      <c r="AM559" s="114"/>
      <c r="AN559" s="114"/>
      <c r="AO559" s="114"/>
      <c r="AP559" s="114"/>
      <c r="AQ559" s="114"/>
      <c r="AR559" s="114"/>
      <c r="AS559" s="114"/>
      <c r="AT559" s="114"/>
      <c r="AU559" s="114"/>
    </row>
    <row r="560">
      <c r="A560" s="114"/>
      <c r="B560" s="114"/>
      <c r="C560" s="114"/>
      <c r="D560" s="114"/>
      <c r="E560" s="115"/>
      <c r="F560" s="115"/>
      <c r="G560" s="115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6"/>
      <c r="V560" s="114"/>
      <c r="W560" s="114"/>
      <c r="X560" s="114"/>
      <c r="Y560" s="114"/>
      <c r="Z560" s="114"/>
      <c r="AA560" s="114"/>
      <c r="AB560" s="114"/>
      <c r="AC560" s="114"/>
      <c r="AD560" s="114"/>
      <c r="AE560" s="114"/>
      <c r="AF560" s="114"/>
      <c r="AG560" s="114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</row>
    <row r="561">
      <c r="A561" s="114"/>
      <c r="B561" s="114"/>
      <c r="C561" s="114"/>
      <c r="D561" s="114"/>
      <c r="E561" s="115"/>
      <c r="F561" s="115"/>
      <c r="G561" s="115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6"/>
      <c r="V561" s="114"/>
      <c r="W561" s="114"/>
      <c r="X561" s="11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</row>
    <row r="562">
      <c r="A562" s="114"/>
      <c r="B562" s="114"/>
      <c r="C562" s="114"/>
      <c r="D562" s="114"/>
      <c r="E562" s="115"/>
      <c r="F562" s="115"/>
      <c r="G562" s="115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6"/>
      <c r="V562" s="114"/>
      <c r="W562" s="114"/>
      <c r="X562" s="114"/>
      <c r="Y562" s="114"/>
      <c r="Z562" s="114"/>
      <c r="AA562" s="114"/>
      <c r="AB562" s="114"/>
      <c r="AC562" s="114"/>
      <c r="AD562" s="114"/>
      <c r="AE562" s="114"/>
      <c r="AF562" s="114"/>
      <c r="AG562" s="114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</row>
    <row r="563">
      <c r="A563" s="114"/>
      <c r="B563" s="114"/>
      <c r="C563" s="114"/>
      <c r="D563" s="114"/>
      <c r="E563" s="115"/>
      <c r="F563" s="115"/>
      <c r="G563" s="115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6"/>
      <c r="V563" s="114"/>
      <c r="W563" s="114"/>
      <c r="X563" s="114"/>
      <c r="Y563" s="114"/>
      <c r="Z563" s="114"/>
      <c r="AA563" s="114"/>
      <c r="AB563" s="114"/>
      <c r="AC563" s="114"/>
      <c r="AD563" s="114"/>
      <c r="AE563" s="114"/>
      <c r="AF563" s="114"/>
      <c r="AG563" s="114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</row>
    <row r="564">
      <c r="A564" s="114"/>
      <c r="B564" s="114"/>
      <c r="C564" s="114"/>
      <c r="D564" s="114"/>
      <c r="E564" s="115"/>
      <c r="F564" s="115"/>
      <c r="G564" s="115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6"/>
      <c r="V564" s="114"/>
      <c r="W564" s="114"/>
      <c r="X564" s="114"/>
      <c r="Y564" s="114"/>
      <c r="Z564" s="114"/>
      <c r="AA564" s="114"/>
      <c r="AB564" s="114"/>
      <c r="AC564" s="114"/>
      <c r="AD564" s="114"/>
      <c r="AE564" s="114"/>
      <c r="AF564" s="114"/>
      <c r="AG564" s="114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</row>
    <row r="565">
      <c r="A565" s="114"/>
      <c r="B565" s="114"/>
      <c r="C565" s="114"/>
      <c r="D565" s="114"/>
      <c r="E565" s="115"/>
      <c r="F565" s="115"/>
      <c r="G565" s="115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6"/>
      <c r="V565" s="114"/>
      <c r="W565" s="114"/>
      <c r="X565" s="114"/>
      <c r="Y565" s="114"/>
      <c r="Z565" s="114"/>
      <c r="AA565" s="114"/>
      <c r="AB565" s="114"/>
      <c r="AC565" s="114"/>
      <c r="AD565" s="114"/>
      <c r="AE565" s="114"/>
      <c r="AF565" s="114"/>
      <c r="AG565" s="114"/>
      <c r="AH565" s="114"/>
      <c r="AI565" s="114"/>
      <c r="AJ565" s="114"/>
      <c r="AK565" s="114"/>
      <c r="AL565" s="114"/>
      <c r="AM565" s="114"/>
      <c r="AN565" s="114"/>
      <c r="AO565" s="114"/>
      <c r="AP565" s="114"/>
      <c r="AQ565" s="114"/>
      <c r="AR565" s="114"/>
      <c r="AS565" s="114"/>
      <c r="AT565" s="114"/>
      <c r="AU565" s="114"/>
    </row>
    <row r="566">
      <c r="A566" s="114"/>
      <c r="B566" s="114"/>
      <c r="C566" s="114"/>
      <c r="D566" s="114"/>
      <c r="E566" s="115"/>
      <c r="F566" s="115"/>
      <c r="G566" s="115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6"/>
      <c r="V566" s="114"/>
      <c r="W566" s="114"/>
      <c r="X566" s="114"/>
      <c r="Y566" s="114"/>
      <c r="Z566" s="114"/>
      <c r="AA566" s="114"/>
      <c r="AB566" s="114"/>
      <c r="AC566" s="114"/>
      <c r="AD566" s="114"/>
      <c r="AE566" s="114"/>
      <c r="AF566" s="114"/>
      <c r="AG566" s="114"/>
      <c r="AH566" s="114"/>
      <c r="AI566" s="114"/>
      <c r="AJ566" s="114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</row>
    <row r="567">
      <c r="A567" s="114"/>
      <c r="B567" s="114"/>
      <c r="C567" s="114"/>
      <c r="D567" s="114"/>
      <c r="E567" s="115"/>
      <c r="F567" s="115"/>
      <c r="G567" s="115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6"/>
      <c r="V567" s="114"/>
      <c r="W567" s="114"/>
      <c r="X567" s="114"/>
      <c r="Y567" s="114"/>
      <c r="Z567" s="114"/>
      <c r="AA567" s="114"/>
      <c r="AB567" s="114"/>
      <c r="AC567" s="114"/>
      <c r="AD567" s="114"/>
      <c r="AE567" s="114"/>
      <c r="AF567" s="114"/>
      <c r="AG567" s="114"/>
      <c r="AH567" s="114"/>
      <c r="AI567" s="114"/>
      <c r="AJ567" s="114"/>
      <c r="AK567" s="114"/>
      <c r="AL567" s="114"/>
      <c r="AM567" s="114"/>
      <c r="AN567" s="114"/>
      <c r="AO567" s="114"/>
      <c r="AP567" s="114"/>
      <c r="AQ567" s="114"/>
      <c r="AR567" s="114"/>
      <c r="AS567" s="114"/>
      <c r="AT567" s="114"/>
      <c r="AU567" s="114"/>
    </row>
    <row r="568">
      <c r="A568" s="114"/>
      <c r="B568" s="114"/>
      <c r="C568" s="114"/>
      <c r="D568" s="114"/>
      <c r="E568" s="115"/>
      <c r="F568" s="115"/>
      <c r="G568" s="115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6"/>
      <c r="V568" s="114"/>
      <c r="W568" s="114"/>
      <c r="X568" s="114"/>
      <c r="Y568" s="114"/>
      <c r="Z568" s="114"/>
      <c r="AA568" s="114"/>
      <c r="AB568" s="114"/>
      <c r="AC568" s="114"/>
      <c r="AD568" s="114"/>
      <c r="AE568" s="114"/>
      <c r="AF568" s="114"/>
      <c r="AG568" s="114"/>
      <c r="AH568" s="114"/>
      <c r="AI568" s="114"/>
      <c r="AJ568" s="114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</row>
    <row r="569">
      <c r="A569" s="114"/>
      <c r="B569" s="114"/>
      <c r="C569" s="114"/>
      <c r="D569" s="114"/>
      <c r="E569" s="115"/>
      <c r="F569" s="115"/>
      <c r="G569" s="115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6"/>
      <c r="V569" s="114"/>
      <c r="W569" s="114"/>
      <c r="X569" s="114"/>
      <c r="Y569" s="114"/>
      <c r="Z569" s="114"/>
      <c r="AA569" s="114"/>
      <c r="AB569" s="114"/>
      <c r="AC569" s="114"/>
      <c r="AD569" s="114"/>
      <c r="AE569" s="114"/>
      <c r="AF569" s="114"/>
      <c r="AG569" s="114"/>
      <c r="AH569" s="114"/>
      <c r="AI569" s="114"/>
      <c r="AJ569" s="114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</row>
    <row r="570">
      <c r="A570" s="114"/>
      <c r="B570" s="114"/>
      <c r="C570" s="114"/>
      <c r="D570" s="114"/>
      <c r="E570" s="115"/>
      <c r="F570" s="115"/>
      <c r="G570" s="115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6"/>
      <c r="V570" s="114"/>
      <c r="W570" s="114"/>
      <c r="X570" s="114"/>
      <c r="Y570" s="114"/>
      <c r="Z570" s="114"/>
      <c r="AA570" s="114"/>
      <c r="AB570" s="114"/>
      <c r="AC570" s="114"/>
      <c r="AD570" s="114"/>
      <c r="AE570" s="114"/>
      <c r="AF570" s="114"/>
      <c r="AG570" s="114"/>
      <c r="AH570" s="114"/>
      <c r="AI570" s="114"/>
      <c r="AJ570" s="114"/>
      <c r="AK570" s="114"/>
      <c r="AL570" s="114"/>
      <c r="AM570" s="114"/>
      <c r="AN570" s="114"/>
      <c r="AO570" s="114"/>
      <c r="AP570" s="114"/>
      <c r="AQ570" s="114"/>
      <c r="AR570" s="114"/>
      <c r="AS570" s="114"/>
      <c r="AT570" s="114"/>
      <c r="AU570" s="114"/>
    </row>
    <row r="571">
      <c r="A571" s="114"/>
      <c r="B571" s="114"/>
      <c r="C571" s="114"/>
      <c r="D571" s="114"/>
      <c r="E571" s="115"/>
      <c r="F571" s="115"/>
      <c r="G571" s="115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6"/>
      <c r="V571" s="114"/>
      <c r="W571" s="114"/>
      <c r="X571" s="114"/>
      <c r="Y571" s="114"/>
      <c r="Z571" s="114"/>
      <c r="AA571" s="114"/>
      <c r="AB571" s="114"/>
      <c r="AC571" s="114"/>
      <c r="AD571" s="114"/>
      <c r="AE571" s="114"/>
      <c r="AF571" s="114"/>
      <c r="AG571" s="114"/>
      <c r="AH571" s="114"/>
      <c r="AI571" s="114"/>
      <c r="AJ571" s="114"/>
      <c r="AK571" s="114"/>
      <c r="AL571" s="114"/>
      <c r="AM571" s="114"/>
      <c r="AN571" s="114"/>
      <c r="AO571" s="114"/>
      <c r="AP571" s="114"/>
      <c r="AQ571" s="114"/>
      <c r="AR571" s="114"/>
      <c r="AS571" s="114"/>
      <c r="AT571" s="114"/>
      <c r="AU571" s="114"/>
    </row>
    <row r="572">
      <c r="A572" s="114"/>
      <c r="B572" s="114"/>
      <c r="C572" s="114"/>
      <c r="D572" s="114"/>
      <c r="E572" s="115"/>
      <c r="F572" s="115"/>
      <c r="G572" s="115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6"/>
      <c r="V572" s="114"/>
      <c r="W572" s="114"/>
      <c r="X572" s="114"/>
      <c r="Y572" s="114"/>
      <c r="Z572" s="114"/>
      <c r="AA572" s="114"/>
      <c r="AB572" s="114"/>
      <c r="AC572" s="114"/>
      <c r="AD572" s="114"/>
      <c r="AE572" s="114"/>
      <c r="AF572" s="114"/>
      <c r="AG572" s="114"/>
      <c r="AH572" s="114"/>
      <c r="AI572" s="114"/>
      <c r="AJ572" s="114"/>
      <c r="AK572" s="114"/>
      <c r="AL572" s="114"/>
      <c r="AM572" s="114"/>
      <c r="AN572" s="114"/>
      <c r="AO572" s="114"/>
      <c r="AP572" s="114"/>
      <c r="AQ572" s="114"/>
      <c r="AR572" s="114"/>
      <c r="AS572" s="114"/>
      <c r="AT572" s="114"/>
      <c r="AU572" s="114"/>
    </row>
    <row r="573">
      <c r="A573" s="114"/>
      <c r="B573" s="114"/>
      <c r="C573" s="114"/>
      <c r="D573" s="114"/>
      <c r="E573" s="115"/>
      <c r="F573" s="115"/>
      <c r="G573" s="115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6"/>
      <c r="V573" s="114"/>
      <c r="W573" s="114"/>
      <c r="X573" s="114"/>
      <c r="Y573" s="114"/>
      <c r="Z573" s="114"/>
      <c r="AA573" s="114"/>
      <c r="AB573" s="114"/>
      <c r="AC573" s="114"/>
      <c r="AD573" s="114"/>
      <c r="AE573" s="114"/>
      <c r="AF573" s="114"/>
      <c r="AG573" s="114"/>
      <c r="AH573" s="114"/>
      <c r="AI573" s="114"/>
      <c r="AJ573" s="114"/>
      <c r="AK573" s="114"/>
      <c r="AL573" s="114"/>
      <c r="AM573" s="114"/>
      <c r="AN573" s="114"/>
      <c r="AO573" s="114"/>
      <c r="AP573" s="114"/>
      <c r="AQ573" s="114"/>
      <c r="AR573" s="114"/>
      <c r="AS573" s="114"/>
      <c r="AT573" s="114"/>
      <c r="AU573" s="114"/>
    </row>
    <row r="574">
      <c r="A574" s="114"/>
      <c r="B574" s="114"/>
      <c r="C574" s="114"/>
      <c r="D574" s="114"/>
      <c r="E574" s="115"/>
      <c r="F574" s="115"/>
      <c r="G574" s="115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6"/>
      <c r="V574" s="114"/>
      <c r="W574" s="114"/>
      <c r="X574" s="114"/>
      <c r="Y574" s="114"/>
      <c r="Z574" s="114"/>
      <c r="AA574" s="114"/>
      <c r="AB574" s="114"/>
      <c r="AC574" s="114"/>
      <c r="AD574" s="114"/>
      <c r="AE574" s="114"/>
      <c r="AF574" s="114"/>
      <c r="AG574" s="114"/>
      <c r="AH574" s="114"/>
      <c r="AI574" s="114"/>
      <c r="AJ574" s="114"/>
      <c r="AK574" s="114"/>
      <c r="AL574" s="114"/>
      <c r="AM574" s="114"/>
      <c r="AN574" s="114"/>
      <c r="AO574" s="114"/>
      <c r="AP574" s="114"/>
      <c r="AQ574" s="114"/>
      <c r="AR574" s="114"/>
      <c r="AS574" s="114"/>
      <c r="AT574" s="114"/>
      <c r="AU574" s="114"/>
    </row>
    <row r="575">
      <c r="A575" s="114"/>
      <c r="B575" s="114"/>
      <c r="C575" s="114"/>
      <c r="D575" s="114"/>
      <c r="E575" s="115"/>
      <c r="F575" s="115"/>
      <c r="G575" s="115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6"/>
      <c r="V575" s="114"/>
      <c r="W575" s="114"/>
      <c r="X575" s="114"/>
      <c r="Y575" s="114"/>
      <c r="Z575" s="114"/>
      <c r="AA575" s="114"/>
      <c r="AB575" s="114"/>
      <c r="AC575" s="114"/>
      <c r="AD575" s="114"/>
      <c r="AE575" s="114"/>
      <c r="AF575" s="114"/>
      <c r="AG575" s="114"/>
      <c r="AH575" s="114"/>
      <c r="AI575" s="114"/>
      <c r="AJ575" s="114"/>
      <c r="AK575" s="114"/>
      <c r="AL575" s="114"/>
      <c r="AM575" s="114"/>
      <c r="AN575" s="114"/>
      <c r="AO575" s="114"/>
      <c r="AP575" s="114"/>
      <c r="AQ575" s="114"/>
      <c r="AR575" s="114"/>
      <c r="AS575" s="114"/>
      <c r="AT575" s="114"/>
      <c r="AU575" s="114"/>
    </row>
    <row r="576">
      <c r="A576" s="114"/>
      <c r="B576" s="114"/>
      <c r="C576" s="114"/>
      <c r="D576" s="114"/>
      <c r="E576" s="115"/>
      <c r="F576" s="115"/>
      <c r="G576" s="115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6"/>
      <c r="V576" s="114"/>
      <c r="W576" s="114"/>
      <c r="X576" s="114"/>
      <c r="Y576" s="114"/>
      <c r="Z576" s="114"/>
      <c r="AA576" s="114"/>
      <c r="AB576" s="114"/>
      <c r="AC576" s="114"/>
      <c r="AD576" s="114"/>
      <c r="AE576" s="114"/>
      <c r="AF576" s="114"/>
      <c r="AG576" s="114"/>
      <c r="AH576" s="114"/>
      <c r="AI576" s="114"/>
      <c r="AJ576" s="114"/>
      <c r="AK576" s="114"/>
      <c r="AL576" s="114"/>
      <c r="AM576" s="114"/>
      <c r="AN576" s="114"/>
      <c r="AO576" s="114"/>
      <c r="AP576" s="114"/>
      <c r="AQ576" s="114"/>
      <c r="AR576" s="114"/>
      <c r="AS576" s="114"/>
      <c r="AT576" s="114"/>
      <c r="AU576" s="114"/>
    </row>
    <row r="577">
      <c r="A577" s="114"/>
      <c r="B577" s="114"/>
      <c r="C577" s="114"/>
      <c r="D577" s="114"/>
      <c r="E577" s="115"/>
      <c r="F577" s="115"/>
      <c r="G577" s="115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6"/>
      <c r="V577" s="114"/>
      <c r="W577" s="114"/>
      <c r="X577" s="114"/>
      <c r="Y577" s="114"/>
      <c r="Z577" s="114"/>
      <c r="AA577" s="114"/>
      <c r="AB577" s="114"/>
      <c r="AC577" s="114"/>
      <c r="AD577" s="114"/>
      <c r="AE577" s="114"/>
      <c r="AF577" s="114"/>
      <c r="AG577" s="114"/>
      <c r="AH577" s="114"/>
      <c r="AI577" s="114"/>
      <c r="AJ577" s="114"/>
      <c r="AK577" s="114"/>
      <c r="AL577" s="114"/>
      <c r="AM577" s="114"/>
      <c r="AN577" s="114"/>
      <c r="AO577" s="114"/>
      <c r="AP577" s="114"/>
      <c r="AQ577" s="114"/>
      <c r="AR577" s="114"/>
      <c r="AS577" s="114"/>
      <c r="AT577" s="114"/>
      <c r="AU577" s="114"/>
    </row>
    <row r="578">
      <c r="A578" s="114"/>
      <c r="B578" s="114"/>
      <c r="C578" s="114"/>
      <c r="D578" s="114"/>
      <c r="E578" s="115"/>
      <c r="F578" s="115"/>
      <c r="G578" s="115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6"/>
      <c r="V578" s="114"/>
      <c r="W578" s="114"/>
      <c r="X578" s="114"/>
      <c r="Y578" s="114"/>
      <c r="Z578" s="114"/>
      <c r="AA578" s="114"/>
      <c r="AB578" s="114"/>
      <c r="AC578" s="114"/>
      <c r="AD578" s="114"/>
      <c r="AE578" s="114"/>
      <c r="AF578" s="114"/>
      <c r="AG578" s="114"/>
      <c r="AH578" s="114"/>
      <c r="AI578" s="114"/>
      <c r="AJ578" s="114"/>
      <c r="AK578" s="114"/>
      <c r="AL578" s="114"/>
      <c r="AM578" s="114"/>
      <c r="AN578" s="114"/>
      <c r="AO578" s="114"/>
      <c r="AP578" s="114"/>
      <c r="AQ578" s="114"/>
      <c r="AR578" s="114"/>
      <c r="AS578" s="114"/>
      <c r="AT578" s="114"/>
      <c r="AU578" s="114"/>
    </row>
    <row r="579">
      <c r="A579" s="114"/>
      <c r="B579" s="114"/>
      <c r="C579" s="114"/>
      <c r="D579" s="114"/>
      <c r="E579" s="115"/>
      <c r="F579" s="115"/>
      <c r="G579" s="115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6"/>
      <c r="V579" s="114"/>
      <c r="W579" s="114"/>
      <c r="X579" s="114"/>
      <c r="Y579" s="114"/>
      <c r="Z579" s="114"/>
      <c r="AA579" s="114"/>
      <c r="AB579" s="114"/>
      <c r="AC579" s="114"/>
      <c r="AD579" s="114"/>
      <c r="AE579" s="114"/>
      <c r="AF579" s="114"/>
      <c r="AG579" s="114"/>
      <c r="AH579" s="114"/>
      <c r="AI579" s="114"/>
      <c r="AJ579" s="114"/>
      <c r="AK579" s="114"/>
      <c r="AL579" s="114"/>
      <c r="AM579" s="114"/>
      <c r="AN579" s="114"/>
      <c r="AO579" s="114"/>
      <c r="AP579" s="114"/>
      <c r="AQ579" s="114"/>
      <c r="AR579" s="114"/>
      <c r="AS579" s="114"/>
      <c r="AT579" s="114"/>
      <c r="AU579" s="114"/>
    </row>
    <row r="580">
      <c r="A580" s="114"/>
      <c r="B580" s="114"/>
      <c r="C580" s="114"/>
      <c r="D580" s="114"/>
      <c r="E580" s="115"/>
      <c r="F580" s="115"/>
      <c r="G580" s="115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6"/>
      <c r="V580" s="114"/>
      <c r="W580" s="114"/>
      <c r="X580" s="114"/>
      <c r="Y580" s="114"/>
      <c r="Z580" s="114"/>
      <c r="AA580" s="114"/>
      <c r="AB580" s="114"/>
      <c r="AC580" s="114"/>
      <c r="AD580" s="114"/>
      <c r="AE580" s="114"/>
      <c r="AF580" s="114"/>
      <c r="AG580" s="114"/>
      <c r="AH580" s="114"/>
      <c r="AI580" s="114"/>
      <c r="AJ580" s="114"/>
      <c r="AK580" s="114"/>
      <c r="AL580" s="114"/>
      <c r="AM580" s="114"/>
      <c r="AN580" s="114"/>
      <c r="AO580" s="114"/>
      <c r="AP580" s="114"/>
      <c r="AQ580" s="114"/>
      <c r="AR580" s="114"/>
      <c r="AS580" s="114"/>
      <c r="AT580" s="114"/>
      <c r="AU580" s="114"/>
    </row>
    <row r="581">
      <c r="A581" s="114"/>
      <c r="B581" s="114"/>
      <c r="C581" s="114"/>
      <c r="D581" s="114"/>
      <c r="E581" s="115"/>
      <c r="F581" s="115"/>
      <c r="G581" s="115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6"/>
      <c r="V581" s="114"/>
      <c r="W581" s="114"/>
      <c r="X581" s="114"/>
      <c r="Y581" s="114"/>
      <c r="Z581" s="114"/>
      <c r="AA581" s="114"/>
      <c r="AB581" s="114"/>
      <c r="AC581" s="114"/>
      <c r="AD581" s="114"/>
      <c r="AE581" s="114"/>
      <c r="AF581" s="114"/>
      <c r="AG581" s="114"/>
      <c r="AH581" s="114"/>
      <c r="AI581" s="114"/>
      <c r="AJ581" s="114"/>
      <c r="AK581" s="114"/>
      <c r="AL581" s="114"/>
      <c r="AM581" s="114"/>
      <c r="AN581" s="114"/>
      <c r="AO581" s="114"/>
      <c r="AP581" s="114"/>
      <c r="AQ581" s="114"/>
      <c r="AR581" s="114"/>
      <c r="AS581" s="114"/>
      <c r="AT581" s="114"/>
      <c r="AU581" s="114"/>
    </row>
    <row r="582">
      <c r="A582" s="114"/>
      <c r="B582" s="114"/>
      <c r="C582" s="114"/>
      <c r="D582" s="114"/>
      <c r="E582" s="115"/>
      <c r="F582" s="115"/>
      <c r="G582" s="115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6"/>
      <c r="V582" s="114"/>
      <c r="W582" s="114"/>
      <c r="X582" s="114"/>
      <c r="Y582" s="114"/>
      <c r="Z582" s="114"/>
      <c r="AA582" s="114"/>
      <c r="AB582" s="114"/>
      <c r="AC582" s="114"/>
      <c r="AD582" s="114"/>
      <c r="AE582" s="114"/>
      <c r="AF582" s="114"/>
      <c r="AG582" s="114"/>
      <c r="AH582" s="114"/>
      <c r="AI582" s="114"/>
      <c r="AJ582" s="114"/>
      <c r="AK582" s="114"/>
      <c r="AL582" s="114"/>
      <c r="AM582" s="114"/>
      <c r="AN582" s="114"/>
      <c r="AO582" s="114"/>
      <c r="AP582" s="114"/>
      <c r="AQ582" s="114"/>
      <c r="AR582" s="114"/>
      <c r="AS582" s="114"/>
      <c r="AT582" s="114"/>
      <c r="AU582" s="114"/>
    </row>
    <row r="583">
      <c r="A583" s="114"/>
      <c r="B583" s="114"/>
      <c r="C583" s="114"/>
      <c r="D583" s="114"/>
      <c r="E583" s="115"/>
      <c r="F583" s="115"/>
      <c r="G583" s="115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6"/>
      <c r="V583" s="114"/>
      <c r="W583" s="114"/>
      <c r="X583" s="114"/>
      <c r="Y583" s="114"/>
      <c r="Z583" s="114"/>
      <c r="AA583" s="114"/>
      <c r="AB583" s="114"/>
      <c r="AC583" s="114"/>
      <c r="AD583" s="114"/>
      <c r="AE583" s="114"/>
      <c r="AF583" s="114"/>
      <c r="AG583" s="114"/>
      <c r="AH583" s="114"/>
      <c r="AI583" s="114"/>
      <c r="AJ583" s="114"/>
      <c r="AK583" s="114"/>
      <c r="AL583" s="114"/>
      <c r="AM583" s="114"/>
      <c r="AN583" s="114"/>
      <c r="AO583" s="114"/>
      <c r="AP583" s="114"/>
      <c r="AQ583" s="114"/>
      <c r="AR583" s="114"/>
      <c r="AS583" s="114"/>
      <c r="AT583" s="114"/>
      <c r="AU583" s="114"/>
    </row>
    <row r="584">
      <c r="A584" s="114"/>
      <c r="B584" s="114"/>
      <c r="C584" s="114"/>
      <c r="D584" s="114"/>
      <c r="E584" s="115"/>
      <c r="F584" s="115"/>
      <c r="G584" s="115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6"/>
      <c r="V584" s="114"/>
      <c r="W584" s="114"/>
      <c r="X584" s="114"/>
      <c r="Y584" s="114"/>
      <c r="Z584" s="114"/>
      <c r="AA584" s="114"/>
      <c r="AB584" s="114"/>
      <c r="AC584" s="114"/>
      <c r="AD584" s="114"/>
      <c r="AE584" s="114"/>
      <c r="AF584" s="114"/>
      <c r="AG584" s="114"/>
      <c r="AH584" s="114"/>
      <c r="AI584" s="114"/>
      <c r="AJ584" s="114"/>
      <c r="AK584" s="114"/>
      <c r="AL584" s="114"/>
      <c r="AM584" s="114"/>
      <c r="AN584" s="114"/>
      <c r="AO584" s="114"/>
      <c r="AP584" s="114"/>
      <c r="AQ584" s="114"/>
      <c r="AR584" s="114"/>
      <c r="AS584" s="114"/>
      <c r="AT584" s="114"/>
      <c r="AU584" s="114"/>
    </row>
    <row r="585">
      <c r="A585" s="114"/>
      <c r="B585" s="114"/>
      <c r="C585" s="114"/>
      <c r="D585" s="114"/>
      <c r="E585" s="115"/>
      <c r="F585" s="115"/>
      <c r="G585" s="115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6"/>
      <c r="V585" s="114"/>
      <c r="W585" s="114"/>
      <c r="X585" s="114"/>
      <c r="Y585" s="114"/>
      <c r="Z585" s="114"/>
      <c r="AA585" s="114"/>
      <c r="AB585" s="114"/>
      <c r="AC585" s="114"/>
      <c r="AD585" s="114"/>
      <c r="AE585" s="114"/>
      <c r="AF585" s="114"/>
      <c r="AG585" s="114"/>
      <c r="AH585" s="114"/>
      <c r="AI585" s="114"/>
      <c r="AJ585" s="114"/>
      <c r="AK585" s="114"/>
      <c r="AL585" s="114"/>
      <c r="AM585" s="114"/>
      <c r="AN585" s="114"/>
      <c r="AO585" s="114"/>
      <c r="AP585" s="114"/>
      <c r="AQ585" s="114"/>
      <c r="AR585" s="114"/>
      <c r="AS585" s="114"/>
      <c r="AT585" s="114"/>
      <c r="AU585" s="114"/>
    </row>
    <row r="586">
      <c r="A586" s="114"/>
      <c r="B586" s="114"/>
      <c r="C586" s="114"/>
      <c r="D586" s="114"/>
      <c r="E586" s="115"/>
      <c r="F586" s="115"/>
      <c r="G586" s="115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6"/>
      <c r="V586" s="114"/>
      <c r="W586" s="114"/>
      <c r="X586" s="114"/>
      <c r="Y586" s="114"/>
      <c r="Z586" s="114"/>
      <c r="AA586" s="114"/>
      <c r="AB586" s="114"/>
      <c r="AC586" s="114"/>
      <c r="AD586" s="114"/>
      <c r="AE586" s="114"/>
      <c r="AF586" s="114"/>
      <c r="AG586" s="114"/>
      <c r="AH586" s="114"/>
      <c r="AI586" s="114"/>
      <c r="AJ586" s="114"/>
      <c r="AK586" s="114"/>
      <c r="AL586" s="114"/>
      <c r="AM586" s="114"/>
      <c r="AN586" s="114"/>
      <c r="AO586" s="114"/>
      <c r="AP586" s="114"/>
      <c r="AQ586" s="114"/>
      <c r="AR586" s="114"/>
      <c r="AS586" s="114"/>
      <c r="AT586" s="114"/>
      <c r="AU586" s="114"/>
    </row>
    <row r="587">
      <c r="A587" s="114"/>
      <c r="B587" s="114"/>
      <c r="C587" s="114"/>
      <c r="D587" s="114"/>
      <c r="E587" s="115"/>
      <c r="F587" s="115"/>
      <c r="G587" s="115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6"/>
      <c r="V587" s="114"/>
      <c r="W587" s="114"/>
      <c r="X587" s="114"/>
      <c r="Y587" s="114"/>
      <c r="Z587" s="114"/>
      <c r="AA587" s="114"/>
      <c r="AB587" s="114"/>
      <c r="AC587" s="114"/>
      <c r="AD587" s="114"/>
      <c r="AE587" s="114"/>
      <c r="AF587" s="114"/>
      <c r="AG587" s="114"/>
      <c r="AH587" s="114"/>
      <c r="AI587" s="114"/>
      <c r="AJ587" s="114"/>
      <c r="AK587" s="114"/>
      <c r="AL587" s="114"/>
      <c r="AM587" s="114"/>
      <c r="AN587" s="114"/>
      <c r="AO587" s="114"/>
      <c r="AP587" s="114"/>
      <c r="AQ587" s="114"/>
      <c r="AR587" s="114"/>
      <c r="AS587" s="114"/>
      <c r="AT587" s="114"/>
      <c r="AU587" s="114"/>
    </row>
    <row r="588">
      <c r="A588" s="114"/>
      <c r="B588" s="114"/>
      <c r="C588" s="114"/>
      <c r="D588" s="114"/>
      <c r="E588" s="115"/>
      <c r="F588" s="115"/>
      <c r="G588" s="115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6"/>
      <c r="V588" s="114"/>
      <c r="W588" s="114"/>
      <c r="X588" s="114"/>
      <c r="Y588" s="114"/>
      <c r="Z588" s="114"/>
      <c r="AA588" s="114"/>
      <c r="AB588" s="114"/>
      <c r="AC588" s="114"/>
      <c r="AD588" s="114"/>
      <c r="AE588" s="114"/>
      <c r="AF588" s="114"/>
      <c r="AG588" s="114"/>
      <c r="AH588" s="114"/>
      <c r="AI588" s="114"/>
      <c r="AJ588" s="114"/>
      <c r="AK588" s="114"/>
      <c r="AL588" s="114"/>
      <c r="AM588" s="114"/>
      <c r="AN588" s="114"/>
      <c r="AO588" s="114"/>
      <c r="AP588" s="114"/>
      <c r="AQ588" s="114"/>
      <c r="AR588" s="114"/>
      <c r="AS588" s="114"/>
      <c r="AT588" s="114"/>
      <c r="AU588" s="114"/>
    </row>
    <row r="589">
      <c r="A589" s="114"/>
      <c r="B589" s="114"/>
      <c r="C589" s="114"/>
      <c r="D589" s="114"/>
      <c r="E589" s="115"/>
      <c r="F589" s="115"/>
      <c r="G589" s="115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6"/>
      <c r="V589" s="114"/>
      <c r="W589" s="114"/>
      <c r="X589" s="114"/>
      <c r="Y589" s="114"/>
      <c r="Z589" s="114"/>
      <c r="AA589" s="114"/>
      <c r="AB589" s="114"/>
      <c r="AC589" s="114"/>
      <c r="AD589" s="114"/>
      <c r="AE589" s="114"/>
      <c r="AF589" s="114"/>
      <c r="AG589" s="114"/>
      <c r="AH589" s="114"/>
      <c r="AI589" s="114"/>
      <c r="AJ589" s="114"/>
      <c r="AK589" s="114"/>
      <c r="AL589" s="114"/>
      <c r="AM589" s="114"/>
      <c r="AN589" s="114"/>
      <c r="AO589" s="114"/>
      <c r="AP589" s="114"/>
      <c r="AQ589" s="114"/>
      <c r="AR589" s="114"/>
      <c r="AS589" s="114"/>
      <c r="AT589" s="114"/>
      <c r="AU589" s="114"/>
    </row>
    <row r="590">
      <c r="A590" s="114"/>
      <c r="B590" s="114"/>
      <c r="C590" s="114"/>
      <c r="D590" s="114"/>
      <c r="E590" s="115"/>
      <c r="F590" s="115"/>
      <c r="G590" s="115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6"/>
      <c r="V590" s="114"/>
      <c r="W590" s="114"/>
      <c r="X590" s="114"/>
      <c r="Y590" s="114"/>
      <c r="Z590" s="114"/>
      <c r="AA590" s="114"/>
      <c r="AB590" s="114"/>
      <c r="AC590" s="114"/>
      <c r="AD590" s="114"/>
      <c r="AE590" s="114"/>
      <c r="AF590" s="114"/>
      <c r="AG590" s="114"/>
      <c r="AH590" s="114"/>
      <c r="AI590" s="114"/>
      <c r="AJ590" s="114"/>
      <c r="AK590" s="114"/>
      <c r="AL590" s="114"/>
      <c r="AM590" s="114"/>
      <c r="AN590" s="114"/>
      <c r="AO590" s="114"/>
      <c r="AP590" s="114"/>
      <c r="AQ590" s="114"/>
      <c r="AR590" s="114"/>
      <c r="AS590" s="114"/>
      <c r="AT590" s="114"/>
      <c r="AU590" s="114"/>
    </row>
    <row r="591">
      <c r="A591" s="114"/>
      <c r="B591" s="114"/>
      <c r="C591" s="114"/>
      <c r="D591" s="114"/>
      <c r="E591" s="115"/>
      <c r="F591" s="115"/>
      <c r="G591" s="115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6"/>
      <c r="V591" s="114"/>
      <c r="W591" s="114"/>
      <c r="X591" s="114"/>
      <c r="Y591" s="114"/>
      <c r="Z591" s="114"/>
      <c r="AA591" s="114"/>
      <c r="AB591" s="114"/>
      <c r="AC591" s="114"/>
      <c r="AD591" s="114"/>
      <c r="AE591" s="114"/>
      <c r="AF591" s="114"/>
      <c r="AG591" s="114"/>
      <c r="AH591" s="114"/>
      <c r="AI591" s="114"/>
      <c r="AJ591" s="114"/>
      <c r="AK591" s="114"/>
      <c r="AL591" s="114"/>
      <c r="AM591" s="114"/>
      <c r="AN591" s="114"/>
      <c r="AO591" s="114"/>
      <c r="AP591" s="114"/>
      <c r="AQ591" s="114"/>
      <c r="AR591" s="114"/>
      <c r="AS591" s="114"/>
      <c r="AT591" s="114"/>
      <c r="AU591" s="114"/>
    </row>
    <row r="592">
      <c r="A592" s="114"/>
      <c r="B592" s="114"/>
      <c r="C592" s="114"/>
      <c r="D592" s="114"/>
      <c r="E592" s="115"/>
      <c r="F592" s="115"/>
      <c r="G592" s="115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6"/>
      <c r="V592" s="114"/>
      <c r="W592" s="114"/>
      <c r="X592" s="114"/>
      <c r="Y592" s="114"/>
      <c r="Z592" s="114"/>
      <c r="AA592" s="114"/>
      <c r="AB592" s="114"/>
      <c r="AC592" s="114"/>
      <c r="AD592" s="114"/>
      <c r="AE592" s="114"/>
      <c r="AF592" s="114"/>
      <c r="AG592" s="114"/>
      <c r="AH592" s="114"/>
      <c r="AI592" s="114"/>
      <c r="AJ592" s="114"/>
      <c r="AK592" s="114"/>
      <c r="AL592" s="114"/>
      <c r="AM592" s="114"/>
      <c r="AN592" s="114"/>
      <c r="AO592" s="114"/>
      <c r="AP592" s="114"/>
      <c r="AQ592" s="114"/>
      <c r="AR592" s="114"/>
      <c r="AS592" s="114"/>
      <c r="AT592" s="114"/>
      <c r="AU592" s="114"/>
    </row>
    <row r="593">
      <c r="A593" s="114"/>
      <c r="B593" s="114"/>
      <c r="C593" s="114"/>
      <c r="D593" s="114"/>
      <c r="E593" s="115"/>
      <c r="F593" s="115"/>
      <c r="G593" s="115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6"/>
      <c r="V593" s="114"/>
      <c r="W593" s="114"/>
      <c r="X593" s="114"/>
      <c r="Y593" s="114"/>
      <c r="Z593" s="114"/>
      <c r="AA593" s="114"/>
      <c r="AB593" s="114"/>
      <c r="AC593" s="114"/>
      <c r="AD593" s="114"/>
      <c r="AE593" s="114"/>
      <c r="AF593" s="114"/>
      <c r="AG593" s="114"/>
      <c r="AH593" s="114"/>
      <c r="AI593" s="114"/>
      <c r="AJ593" s="114"/>
      <c r="AK593" s="114"/>
      <c r="AL593" s="114"/>
      <c r="AM593" s="114"/>
      <c r="AN593" s="114"/>
      <c r="AO593" s="114"/>
      <c r="AP593" s="114"/>
      <c r="AQ593" s="114"/>
      <c r="AR593" s="114"/>
      <c r="AS593" s="114"/>
      <c r="AT593" s="114"/>
      <c r="AU593" s="114"/>
    </row>
    <row r="594">
      <c r="A594" s="114"/>
      <c r="B594" s="114"/>
      <c r="C594" s="114"/>
      <c r="D594" s="114"/>
      <c r="E594" s="115"/>
      <c r="F594" s="115"/>
      <c r="G594" s="115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6"/>
      <c r="V594" s="114"/>
      <c r="W594" s="114"/>
      <c r="X594" s="114"/>
      <c r="Y594" s="114"/>
      <c r="Z594" s="114"/>
      <c r="AA594" s="114"/>
      <c r="AB594" s="114"/>
      <c r="AC594" s="114"/>
      <c r="AD594" s="114"/>
      <c r="AE594" s="114"/>
      <c r="AF594" s="114"/>
      <c r="AG594" s="114"/>
      <c r="AH594" s="114"/>
      <c r="AI594" s="114"/>
      <c r="AJ594" s="114"/>
      <c r="AK594" s="114"/>
      <c r="AL594" s="114"/>
      <c r="AM594" s="114"/>
      <c r="AN594" s="114"/>
      <c r="AO594" s="114"/>
      <c r="AP594" s="114"/>
      <c r="AQ594" s="114"/>
      <c r="AR594" s="114"/>
      <c r="AS594" s="114"/>
      <c r="AT594" s="114"/>
      <c r="AU594" s="114"/>
    </row>
    <row r="595">
      <c r="A595" s="114"/>
      <c r="B595" s="114"/>
      <c r="C595" s="114"/>
      <c r="D595" s="114"/>
      <c r="E595" s="115"/>
      <c r="F595" s="115"/>
      <c r="G595" s="115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6"/>
      <c r="V595" s="114"/>
      <c r="W595" s="114"/>
      <c r="X595" s="114"/>
      <c r="Y595" s="114"/>
      <c r="Z595" s="114"/>
      <c r="AA595" s="114"/>
      <c r="AB595" s="114"/>
      <c r="AC595" s="114"/>
      <c r="AD595" s="114"/>
      <c r="AE595" s="114"/>
      <c r="AF595" s="114"/>
      <c r="AG595" s="114"/>
      <c r="AH595" s="114"/>
      <c r="AI595" s="114"/>
      <c r="AJ595" s="114"/>
      <c r="AK595" s="114"/>
      <c r="AL595" s="114"/>
      <c r="AM595" s="114"/>
      <c r="AN595" s="114"/>
      <c r="AO595" s="114"/>
      <c r="AP595" s="114"/>
      <c r="AQ595" s="114"/>
      <c r="AR595" s="114"/>
      <c r="AS595" s="114"/>
      <c r="AT595" s="114"/>
      <c r="AU595" s="114"/>
    </row>
    <row r="596">
      <c r="A596" s="114"/>
      <c r="B596" s="114"/>
      <c r="C596" s="114"/>
      <c r="D596" s="114"/>
      <c r="E596" s="115"/>
      <c r="F596" s="115"/>
      <c r="G596" s="115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6"/>
      <c r="V596" s="114"/>
      <c r="W596" s="114"/>
      <c r="X596" s="114"/>
      <c r="Y596" s="114"/>
      <c r="Z596" s="114"/>
      <c r="AA596" s="114"/>
      <c r="AB596" s="114"/>
      <c r="AC596" s="114"/>
      <c r="AD596" s="114"/>
      <c r="AE596" s="114"/>
      <c r="AF596" s="114"/>
      <c r="AG596" s="114"/>
      <c r="AH596" s="114"/>
      <c r="AI596" s="114"/>
      <c r="AJ596" s="114"/>
      <c r="AK596" s="114"/>
      <c r="AL596" s="114"/>
      <c r="AM596" s="114"/>
      <c r="AN596" s="114"/>
      <c r="AO596" s="114"/>
      <c r="AP596" s="114"/>
      <c r="AQ596" s="114"/>
      <c r="AR596" s="114"/>
      <c r="AS596" s="114"/>
      <c r="AT596" s="114"/>
      <c r="AU596" s="114"/>
    </row>
    <row r="597">
      <c r="A597" s="114"/>
      <c r="B597" s="114"/>
      <c r="C597" s="114"/>
      <c r="D597" s="114"/>
      <c r="E597" s="115"/>
      <c r="F597" s="115"/>
      <c r="G597" s="115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6"/>
      <c r="V597" s="114"/>
      <c r="W597" s="114"/>
      <c r="X597" s="114"/>
      <c r="Y597" s="114"/>
      <c r="Z597" s="114"/>
      <c r="AA597" s="114"/>
      <c r="AB597" s="114"/>
      <c r="AC597" s="114"/>
      <c r="AD597" s="114"/>
      <c r="AE597" s="114"/>
      <c r="AF597" s="114"/>
      <c r="AG597" s="114"/>
      <c r="AH597" s="114"/>
      <c r="AI597" s="114"/>
      <c r="AJ597" s="114"/>
      <c r="AK597" s="114"/>
      <c r="AL597" s="114"/>
      <c r="AM597" s="114"/>
      <c r="AN597" s="114"/>
      <c r="AO597" s="114"/>
      <c r="AP597" s="114"/>
      <c r="AQ597" s="114"/>
      <c r="AR597" s="114"/>
      <c r="AS597" s="114"/>
      <c r="AT597" s="114"/>
      <c r="AU597" s="114"/>
    </row>
    <row r="598">
      <c r="A598" s="114"/>
      <c r="B598" s="114"/>
      <c r="C598" s="114"/>
      <c r="D598" s="114"/>
      <c r="E598" s="115"/>
      <c r="F598" s="115"/>
      <c r="G598" s="115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6"/>
      <c r="V598" s="114"/>
      <c r="W598" s="114"/>
      <c r="X598" s="114"/>
      <c r="Y598" s="114"/>
      <c r="Z598" s="114"/>
      <c r="AA598" s="114"/>
      <c r="AB598" s="114"/>
      <c r="AC598" s="114"/>
      <c r="AD598" s="114"/>
      <c r="AE598" s="114"/>
      <c r="AF598" s="114"/>
      <c r="AG598" s="114"/>
      <c r="AH598" s="114"/>
      <c r="AI598" s="114"/>
      <c r="AJ598" s="114"/>
      <c r="AK598" s="114"/>
      <c r="AL598" s="114"/>
      <c r="AM598" s="114"/>
      <c r="AN598" s="114"/>
      <c r="AO598" s="114"/>
      <c r="AP598" s="114"/>
      <c r="AQ598" s="114"/>
      <c r="AR598" s="114"/>
      <c r="AS598" s="114"/>
      <c r="AT598" s="114"/>
      <c r="AU598" s="114"/>
    </row>
    <row r="599">
      <c r="A599" s="114"/>
      <c r="B599" s="114"/>
      <c r="C599" s="114"/>
      <c r="D599" s="114"/>
      <c r="E599" s="115"/>
      <c r="F599" s="115"/>
      <c r="G599" s="115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6"/>
      <c r="V599" s="114"/>
      <c r="W599" s="114"/>
      <c r="X599" s="114"/>
      <c r="Y599" s="114"/>
      <c r="Z599" s="114"/>
      <c r="AA599" s="114"/>
      <c r="AB599" s="114"/>
      <c r="AC599" s="114"/>
      <c r="AD599" s="114"/>
      <c r="AE599" s="114"/>
      <c r="AF599" s="114"/>
      <c r="AG599" s="114"/>
      <c r="AH599" s="114"/>
      <c r="AI599" s="114"/>
      <c r="AJ599" s="114"/>
      <c r="AK599" s="114"/>
      <c r="AL599" s="114"/>
      <c r="AM599" s="114"/>
      <c r="AN599" s="114"/>
      <c r="AO599" s="114"/>
      <c r="AP599" s="114"/>
      <c r="AQ599" s="114"/>
      <c r="AR599" s="114"/>
      <c r="AS599" s="114"/>
      <c r="AT599" s="114"/>
      <c r="AU599" s="114"/>
    </row>
    <row r="600">
      <c r="A600" s="114"/>
      <c r="B600" s="114"/>
      <c r="C600" s="114"/>
      <c r="D600" s="114"/>
      <c r="E600" s="115"/>
      <c r="F600" s="115"/>
      <c r="G600" s="115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6"/>
      <c r="V600" s="114"/>
      <c r="W600" s="114"/>
      <c r="X600" s="114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  <c r="AL600" s="114"/>
      <c r="AM600" s="114"/>
      <c r="AN600" s="114"/>
      <c r="AO600" s="114"/>
      <c r="AP600" s="114"/>
      <c r="AQ600" s="114"/>
      <c r="AR600" s="114"/>
      <c r="AS600" s="114"/>
      <c r="AT600" s="114"/>
      <c r="AU600" s="114"/>
    </row>
    <row r="601">
      <c r="A601" s="114"/>
      <c r="B601" s="114"/>
      <c r="C601" s="114"/>
      <c r="D601" s="114"/>
      <c r="E601" s="115"/>
      <c r="F601" s="115"/>
      <c r="G601" s="115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6"/>
      <c r="V601" s="114"/>
      <c r="W601" s="114"/>
      <c r="X601" s="114"/>
      <c r="Y601" s="114"/>
      <c r="Z601" s="114"/>
      <c r="AA601" s="114"/>
      <c r="AB601" s="114"/>
      <c r="AC601" s="114"/>
      <c r="AD601" s="114"/>
      <c r="AE601" s="114"/>
      <c r="AF601" s="114"/>
      <c r="AG601" s="114"/>
      <c r="AH601" s="114"/>
      <c r="AI601" s="114"/>
      <c r="AJ601" s="114"/>
      <c r="AK601" s="114"/>
      <c r="AL601" s="114"/>
      <c r="AM601" s="114"/>
      <c r="AN601" s="114"/>
      <c r="AO601" s="114"/>
      <c r="AP601" s="114"/>
      <c r="AQ601" s="114"/>
      <c r="AR601" s="114"/>
      <c r="AS601" s="114"/>
      <c r="AT601" s="114"/>
      <c r="AU601" s="114"/>
    </row>
    <row r="602">
      <c r="A602" s="114"/>
      <c r="B602" s="114"/>
      <c r="C602" s="114"/>
      <c r="D602" s="114"/>
      <c r="E602" s="115"/>
      <c r="F602" s="115"/>
      <c r="G602" s="115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6"/>
      <c r="V602" s="114"/>
      <c r="W602" s="114"/>
      <c r="X602" s="114"/>
      <c r="Y602" s="114"/>
      <c r="Z602" s="114"/>
      <c r="AA602" s="114"/>
      <c r="AB602" s="114"/>
      <c r="AC602" s="114"/>
      <c r="AD602" s="114"/>
      <c r="AE602" s="114"/>
      <c r="AF602" s="114"/>
      <c r="AG602" s="114"/>
      <c r="AH602" s="114"/>
      <c r="AI602" s="114"/>
      <c r="AJ602" s="114"/>
      <c r="AK602" s="114"/>
      <c r="AL602" s="114"/>
      <c r="AM602" s="114"/>
      <c r="AN602" s="114"/>
      <c r="AO602" s="114"/>
      <c r="AP602" s="114"/>
      <c r="AQ602" s="114"/>
      <c r="AR602" s="114"/>
      <c r="AS602" s="114"/>
      <c r="AT602" s="114"/>
      <c r="AU602" s="114"/>
    </row>
    <row r="603">
      <c r="A603" s="114"/>
      <c r="B603" s="114"/>
      <c r="C603" s="114"/>
      <c r="D603" s="114"/>
      <c r="E603" s="115"/>
      <c r="F603" s="115"/>
      <c r="G603" s="115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6"/>
      <c r="V603" s="114"/>
      <c r="W603" s="114"/>
      <c r="X603" s="114"/>
      <c r="Y603" s="114"/>
      <c r="Z603" s="114"/>
      <c r="AA603" s="114"/>
      <c r="AB603" s="114"/>
      <c r="AC603" s="114"/>
      <c r="AD603" s="114"/>
      <c r="AE603" s="114"/>
      <c r="AF603" s="114"/>
      <c r="AG603" s="114"/>
      <c r="AH603" s="114"/>
      <c r="AI603" s="114"/>
      <c r="AJ603" s="114"/>
      <c r="AK603" s="114"/>
      <c r="AL603" s="114"/>
      <c r="AM603" s="114"/>
      <c r="AN603" s="114"/>
      <c r="AO603" s="114"/>
      <c r="AP603" s="114"/>
      <c r="AQ603" s="114"/>
      <c r="AR603" s="114"/>
      <c r="AS603" s="114"/>
      <c r="AT603" s="114"/>
      <c r="AU603" s="114"/>
    </row>
    <row r="604">
      <c r="A604" s="114"/>
      <c r="B604" s="114"/>
      <c r="C604" s="114"/>
      <c r="D604" s="114"/>
      <c r="E604" s="115"/>
      <c r="F604" s="115"/>
      <c r="G604" s="115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6"/>
      <c r="V604" s="114"/>
      <c r="W604" s="114"/>
      <c r="X604" s="114"/>
      <c r="Y604" s="114"/>
      <c r="Z604" s="114"/>
      <c r="AA604" s="114"/>
      <c r="AB604" s="114"/>
      <c r="AC604" s="114"/>
      <c r="AD604" s="114"/>
      <c r="AE604" s="114"/>
      <c r="AF604" s="114"/>
      <c r="AG604" s="114"/>
      <c r="AH604" s="114"/>
      <c r="AI604" s="114"/>
      <c r="AJ604" s="114"/>
      <c r="AK604" s="114"/>
      <c r="AL604" s="114"/>
      <c r="AM604" s="114"/>
      <c r="AN604" s="114"/>
      <c r="AO604" s="114"/>
      <c r="AP604" s="114"/>
      <c r="AQ604" s="114"/>
      <c r="AR604" s="114"/>
      <c r="AS604" s="114"/>
      <c r="AT604" s="114"/>
      <c r="AU604" s="114"/>
    </row>
    <row r="605">
      <c r="A605" s="114"/>
      <c r="B605" s="114"/>
      <c r="C605" s="114"/>
      <c r="D605" s="114"/>
      <c r="E605" s="115"/>
      <c r="F605" s="115"/>
      <c r="G605" s="115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6"/>
      <c r="V605" s="114"/>
      <c r="W605" s="114"/>
      <c r="X605" s="114"/>
      <c r="Y605" s="114"/>
      <c r="Z605" s="114"/>
      <c r="AA605" s="114"/>
      <c r="AB605" s="114"/>
      <c r="AC605" s="114"/>
      <c r="AD605" s="114"/>
      <c r="AE605" s="114"/>
      <c r="AF605" s="114"/>
      <c r="AG605" s="114"/>
      <c r="AH605" s="114"/>
      <c r="AI605" s="114"/>
      <c r="AJ605" s="114"/>
      <c r="AK605" s="114"/>
      <c r="AL605" s="114"/>
      <c r="AM605" s="114"/>
      <c r="AN605" s="114"/>
      <c r="AO605" s="114"/>
      <c r="AP605" s="114"/>
      <c r="AQ605" s="114"/>
      <c r="AR605" s="114"/>
      <c r="AS605" s="114"/>
      <c r="AT605" s="114"/>
      <c r="AU605" s="114"/>
    </row>
    <row r="606">
      <c r="A606" s="114"/>
      <c r="B606" s="114"/>
      <c r="C606" s="114"/>
      <c r="D606" s="114"/>
      <c r="E606" s="115"/>
      <c r="F606" s="115"/>
      <c r="G606" s="115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6"/>
      <c r="V606" s="114"/>
      <c r="W606" s="114"/>
      <c r="X606" s="114"/>
      <c r="Y606" s="114"/>
      <c r="Z606" s="114"/>
      <c r="AA606" s="114"/>
      <c r="AB606" s="114"/>
      <c r="AC606" s="114"/>
      <c r="AD606" s="114"/>
      <c r="AE606" s="114"/>
      <c r="AF606" s="114"/>
      <c r="AG606" s="114"/>
      <c r="AH606" s="114"/>
      <c r="AI606" s="114"/>
      <c r="AJ606" s="114"/>
      <c r="AK606" s="114"/>
      <c r="AL606" s="114"/>
      <c r="AM606" s="114"/>
      <c r="AN606" s="114"/>
      <c r="AO606" s="114"/>
      <c r="AP606" s="114"/>
      <c r="AQ606" s="114"/>
      <c r="AR606" s="114"/>
      <c r="AS606" s="114"/>
      <c r="AT606" s="114"/>
      <c r="AU606" s="114"/>
    </row>
    <row r="607">
      <c r="A607" s="114"/>
      <c r="B607" s="114"/>
      <c r="C607" s="114"/>
      <c r="D607" s="114"/>
      <c r="E607" s="115"/>
      <c r="F607" s="115"/>
      <c r="G607" s="115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6"/>
      <c r="V607" s="114"/>
      <c r="W607" s="114"/>
      <c r="X607" s="114"/>
      <c r="Y607" s="114"/>
      <c r="Z607" s="114"/>
      <c r="AA607" s="114"/>
      <c r="AB607" s="114"/>
      <c r="AC607" s="114"/>
      <c r="AD607" s="114"/>
      <c r="AE607" s="114"/>
      <c r="AF607" s="114"/>
      <c r="AG607" s="114"/>
      <c r="AH607" s="114"/>
      <c r="AI607" s="114"/>
      <c r="AJ607" s="114"/>
      <c r="AK607" s="114"/>
      <c r="AL607" s="114"/>
      <c r="AM607" s="114"/>
      <c r="AN607" s="114"/>
      <c r="AO607" s="114"/>
      <c r="AP607" s="114"/>
      <c r="AQ607" s="114"/>
      <c r="AR607" s="114"/>
      <c r="AS607" s="114"/>
      <c r="AT607" s="114"/>
      <c r="AU607" s="114"/>
    </row>
    <row r="608">
      <c r="A608" s="114"/>
      <c r="B608" s="114"/>
      <c r="C608" s="114"/>
      <c r="D608" s="114"/>
      <c r="E608" s="115"/>
      <c r="F608" s="115"/>
      <c r="G608" s="115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6"/>
      <c r="V608" s="114"/>
      <c r="W608" s="114"/>
      <c r="X608" s="114"/>
      <c r="Y608" s="114"/>
      <c r="Z608" s="114"/>
      <c r="AA608" s="114"/>
      <c r="AB608" s="114"/>
      <c r="AC608" s="114"/>
      <c r="AD608" s="114"/>
      <c r="AE608" s="114"/>
      <c r="AF608" s="114"/>
      <c r="AG608" s="114"/>
      <c r="AH608" s="114"/>
      <c r="AI608" s="114"/>
      <c r="AJ608" s="114"/>
      <c r="AK608" s="114"/>
      <c r="AL608" s="114"/>
      <c r="AM608" s="114"/>
      <c r="AN608" s="114"/>
      <c r="AO608" s="114"/>
      <c r="AP608" s="114"/>
      <c r="AQ608" s="114"/>
      <c r="AR608" s="114"/>
      <c r="AS608" s="114"/>
      <c r="AT608" s="114"/>
      <c r="AU608" s="114"/>
    </row>
    <row r="609">
      <c r="A609" s="114"/>
      <c r="B609" s="114"/>
      <c r="C609" s="114"/>
      <c r="D609" s="114"/>
      <c r="E609" s="115"/>
      <c r="F609" s="115"/>
      <c r="G609" s="115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6"/>
      <c r="V609" s="114"/>
      <c r="W609" s="114"/>
      <c r="X609" s="114"/>
      <c r="Y609" s="114"/>
      <c r="Z609" s="114"/>
      <c r="AA609" s="114"/>
      <c r="AB609" s="114"/>
      <c r="AC609" s="114"/>
      <c r="AD609" s="114"/>
      <c r="AE609" s="114"/>
      <c r="AF609" s="114"/>
      <c r="AG609" s="114"/>
      <c r="AH609" s="114"/>
      <c r="AI609" s="114"/>
      <c r="AJ609" s="114"/>
      <c r="AK609" s="114"/>
      <c r="AL609" s="114"/>
      <c r="AM609" s="114"/>
      <c r="AN609" s="114"/>
      <c r="AO609" s="114"/>
      <c r="AP609" s="114"/>
      <c r="AQ609" s="114"/>
      <c r="AR609" s="114"/>
      <c r="AS609" s="114"/>
      <c r="AT609" s="114"/>
      <c r="AU609" s="114"/>
    </row>
    <row r="610">
      <c r="A610" s="114"/>
      <c r="B610" s="114"/>
      <c r="C610" s="114"/>
      <c r="D610" s="114"/>
      <c r="E610" s="115"/>
      <c r="F610" s="115"/>
      <c r="G610" s="115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6"/>
      <c r="V610" s="114"/>
      <c r="W610" s="114"/>
      <c r="X610" s="114"/>
      <c r="Y610" s="114"/>
      <c r="Z610" s="114"/>
      <c r="AA610" s="114"/>
      <c r="AB610" s="114"/>
      <c r="AC610" s="114"/>
      <c r="AD610" s="114"/>
      <c r="AE610" s="114"/>
      <c r="AF610" s="114"/>
      <c r="AG610" s="114"/>
      <c r="AH610" s="114"/>
      <c r="AI610" s="114"/>
      <c r="AJ610" s="114"/>
      <c r="AK610" s="114"/>
      <c r="AL610" s="114"/>
      <c r="AM610" s="114"/>
      <c r="AN610" s="114"/>
      <c r="AO610" s="114"/>
      <c r="AP610" s="114"/>
      <c r="AQ610" s="114"/>
      <c r="AR610" s="114"/>
      <c r="AS610" s="114"/>
      <c r="AT610" s="114"/>
      <c r="AU610" s="114"/>
    </row>
    <row r="611">
      <c r="A611" s="114"/>
      <c r="B611" s="114"/>
      <c r="C611" s="114"/>
      <c r="D611" s="114"/>
      <c r="E611" s="115"/>
      <c r="F611" s="115"/>
      <c r="G611" s="115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6"/>
      <c r="V611" s="114"/>
      <c r="W611" s="114"/>
      <c r="X611" s="114"/>
      <c r="Y611" s="114"/>
      <c r="Z611" s="114"/>
      <c r="AA611" s="114"/>
      <c r="AB611" s="114"/>
      <c r="AC611" s="114"/>
      <c r="AD611" s="114"/>
      <c r="AE611" s="114"/>
      <c r="AF611" s="114"/>
      <c r="AG611" s="114"/>
      <c r="AH611" s="114"/>
      <c r="AI611" s="114"/>
      <c r="AJ611" s="114"/>
      <c r="AK611" s="114"/>
      <c r="AL611" s="114"/>
      <c r="AM611" s="114"/>
      <c r="AN611" s="114"/>
      <c r="AO611" s="114"/>
      <c r="AP611" s="114"/>
      <c r="AQ611" s="114"/>
      <c r="AR611" s="114"/>
      <c r="AS611" s="114"/>
      <c r="AT611" s="114"/>
      <c r="AU611" s="114"/>
    </row>
    <row r="612">
      <c r="A612" s="114"/>
      <c r="B612" s="114"/>
      <c r="C612" s="114"/>
      <c r="D612" s="114"/>
      <c r="E612" s="115"/>
      <c r="F612" s="115"/>
      <c r="G612" s="115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6"/>
      <c r="V612" s="114"/>
      <c r="W612" s="114"/>
      <c r="X612" s="114"/>
      <c r="Y612" s="114"/>
      <c r="Z612" s="114"/>
      <c r="AA612" s="114"/>
      <c r="AB612" s="114"/>
      <c r="AC612" s="114"/>
      <c r="AD612" s="114"/>
      <c r="AE612" s="114"/>
      <c r="AF612" s="114"/>
      <c r="AG612" s="114"/>
      <c r="AH612" s="114"/>
      <c r="AI612" s="114"/>
      <c r="AJ612" s="114"/>
      <c r="AK612" s="114"/>
      <c r="AL612" s="114"/>
      <c r="AM612" s="114"/>
      <c r="AN612" s="114"/>
      <c r="AO612" s="114"/>
      <c r="AP612" s="114"/>
      <c r="AQ612" s="114"/>
      <c r="AR612" s="114"/>
      <c r="AS612" s="114"/>
      <c r="AT612" s="114"/>
      <c r="AU612" s="114"/>
    </row>
    <row r="613">
      <c r="A613" s="114"/>
      <c r="B613" s="114"/>
      <c r="C613" s="114"/>
      <c r="D613" s="114"/>
      <c r="E613" s="115"/>
      <c r="F613" s="115"/>
      <c r="G613" s="115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6"/>
      <c r="V613" s="114"/>
      <c r="W613" s="114"/>
      <c r="X613" s="114"/>
      <c r="Y613" s="114"/>
      <c r="Z613" s="114"/>
      <c r="AA613" s="114"/>
      <c r="AB613" s="114"/>
      <c r="AC613" s="114"/>
      <c r="AD613" s="114"/>
      <c r="AE613" s="114"/>
      <c r="AF613" s="114"/>
      <c r="AG613" s="114"/>
      <c r="AH613" s="114"/>
      <c r="AI613" s="114"/>
      <c r="AJ613" s="114"/>
      <c r="AK613" s="114"/>
      <c r="AL613" s="114"/>
      <c r="AM613" s="114"/>
      <c r="AN613" s="114"/>
      <c r="AO613" s="114"/>
      <c r="AP613" s="114"/>
      <c r="AQ613" s="114"/>
      <c r="AR613" s="114"/>
      <c r="AS613" s="114"/>
      <c r="AT613" s="114"/>
      <c r="AU613" s="114"/>
    </row>
    <row r="614">
      <c r="A614" s="114"/>
      <c r="B614" s="114"/>
      <c r="C614" s="114"/>
      <c r="D614" s="114"/>
      <c r="E614" s="115"/>
      <c r="F614" s="115"/>
      <c r="G614" s="115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6"/>
      <c r="V614" s="114"/>
      <c r="W614" s="114"/>
      <c r="X614" s="114"/>
      <c r="Y614" s="114"/>
      <c r="Z614" s="114"/>
      <c r="AA614" s="114"/>
      <c r="AB614" s="114"/>
      <c r="AC614" s="114"/>
      <c r="AD614" s="114"/>
      <c r="AE614" s="114"/>
      <c r="AF614" s="114"/>
      <c r="AG614" s="114"/>
      <c r="AH614" s="114"/>
      <c r="AI614" s="114"/>
      <c r="AJ614" s="114"/>
      <c r="AK614" s="114"/>
      <c r="AL614" s="114"/>
      <c r="AM614" s="114"/>
      <c r="AN614" s="114"/>
      <c r="AO614" s="114"/>
      <c r="AP614" s="114"/>
      <c r="AQ614" s="114"/>
      <c r="AR614" s="114"/>
      <c r="AS614" s="114"/>
      <c r="AT614" s="114"/>
      <c r="AU614" s="114"/>
    </row>
    <row r="615">
      <c r="A615" s="114"/>
      <c r="B615" s="114"/>
      <c r="C615" s="114"/>
      <c r="D615" s="114"/>
      <c r="E615" s="115"/>
      <c r="F615" s="115"/>
      <c r="G615" s="115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6"/>
      <c r="V615" s="114"/>
      <c r="W615" s="114"/>
      <c r="X615" s="114"/>
      <c r="Y615" s="114"/>
      <c r="Z615" s="114"/>
      <c r="AA615" s="114"/>
      <c r="AB615" s="114"/>
      <c r="AC615" s="114"/>
      <c r="AD615" s="114"/>
      <c r="AE615" s="114"/>
      <c r="AF615" s="114"/>
      <c r="AG615" s="114"/>
      <c r="AH615" s="114"/>
      <c r="AI615" s="114"/>
      <c r="AJ615" s="114"/>
      <c r="AK615" s="114"/>
      <c r="AL615" s="114"/>
      <c r="AM615" s="114"/>
      <c r="AN615" s="114"/>
      <c r="AO615" s="114"/>
      <c r="AP615" s="114"/>
      <c r="AQ615" s="114"/>
      <c r="AR615" s="114"/>
      <c r="AS615" s="114"/>
      <c r="AT615" s="114"/>
      <c r="AU615" s="114"/>
    </row>
    <row r="616">
      <c r="A616" s="114"/>
      <c r="B616" s="114"/>
      <c r="C616" s="114"/>
      <c r="D616" s="114"/>
      <c r="E616" s="115"/>
      <c r="F616" s="115"/>
      <c r="G616" s="115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6"/>
      <c r="V616" s="114"/>
      <c r="W616" s="114"/>
      <c r="X616" s="114"/>
      <c r="Y616" s="114"/>
      <c r="Z616" s="114"/>
      <c r="AA616" s="114"/>
      <c r="AB616" s="114"/>
      <c r="AC616" s="114"/>
      <c r="AD616" s="114"/>
      <c r="AE616" s="114"/>
      <c r="AF616" s="114"/>
      <c r="AG616" s="114"/>
      <c r="AH616" s="114"/>
      <c r="AI616" s="114"/>
      <c r="AJ616" s="114"/>
      <c r="AK616" s="114"/>
      <c r="AL616" s="114"/>
      <c r="AM616" s="114"/>
      <c r="AN616" s="114"/>
      <c r="AO616" s="114"/>
      <c r="AP616" s="114"/>
      <c r="AQ616" s="114"/>
      <c r="AR616" s="114"/>
      <c r="AS616" s="114"/>
      <c r="AT616" s="114"/>
      <c r="AU616" s="114"/>
    </row>
    <row r="617">
      <c r="A617" s="114"/>
      <c r="B617" s="114"/>
      <c r="C617" s="114"/>
      <c r="D617" s="114"/>
      <c r="E617" s="115"/>
      <c r="F617" s="115"/>
      <c r="G617" s="115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6"/>
      <c r="V617" s="114"/>
      <c r="W617" s="114"/>
      <c r="X617" s="114"/>
      <c r="Y617" s="114"/>
      <c r="Z617" s="114"/>
      <c r="AA617" s="114"/>
      <c r="AB617" s="114"/>
      <c r="AC617" s="114"/>
      <c r="AD617" s="114"/>
      <c r="AE617" s="114"/>
      <c r="AF617" s="114"/>
      <c r="AG617" s="114"/>
      <c r="AH617" s="114"/>
      <c r="AI617" s="114"/>
      <c r="AJ617" s="114"/>
      <c r="AK617" s="114"/>
      <c r="AL617" s="114"/>
      <c r="AM617" s="114"/>
      <c r="AN617" s="114"/>
      <c r="AO617" s="114"/>
      <c r="AP617" s="114"/>
      <c r="AQ617" s="114"/>
      <c r="AR617" s="114"/>
      <c r="AS617" s="114"/>
      <c r="AT617" s="114"/>
      <c r="AU617" s="114"/>
    </row>
    <row r="618">
      <c r="A618" s="114"/>
      <c r="B618" s="114"/>
      <c r="C618" s="114"/>
      <c r="D618" s="114"/>
      <c r="E618" s="115"/>
      <c r="F618" s="115"/>
      <c r="G618" s="115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6"/>
      <c r="V618" s="114"/>
      <c r="W618" s="114"/>
      <c r="X618" s="114"/>
      <c r="Y618" s="114"/>
      <c r="Z618" s="114"/>
      <c r="AA618" s="114"/>
      <c r="AB618" s="114"/>
      <c r="AC618" s="114"/>
      <c r="AD618" s="114"/>
      <c r="AE618" s="114"/>
      <c r="AF618" s="114"/>
      <c r="AG618" s="114"/>
      <c r="AH618" s="114"/>
      <c r="AI618" s="114"/>
      <c r="AJ618" s="114"/>
      <c r="AK618" s="114"/>
      <c r="AL618" s="114"/>
      <c r="AM618" s="114"/>
      <c r="AN618" s="114"/>
      <c r="AO618" s="114"/>
      <c r="AP618" s="114"/>
      <c r="AQ618" s="114"/>
      <c r="AR618" s="114"/>
      <c r="AS618" s="114"/>
      <c r="AT618" s="114"/>
      <c r="AU618" s="114"/>
    </row>
    <row r="619">
      <c r="A619" s="114"/>
      <c r="B619" s="114"/>
      <c r="C619" s="114"/>
      <c r="D619" s="114"/>
      <c r="E619" s="115"/>
      <c r="F619" s="115"/>
      <c r="G619" s="115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6"/>
      <c r="V619" s="114"/>
      <c r="W619" s="114"/>
      <c r="X619" s="114"/>
      <c r="Y619" s="114"/>
      <c r="Z619" s="114"/>
      <c r="AA619" s="114"/>
      <c r="AB619" s="114"/>
      <c r="AC619" s="114"/>
      <c r="AD619" s="114"/>
      <c r="AE619" s="114"/>
      <c r="AF619" s="114"/>
      <c r="AG619" s="114"/>
      <c r="AH619" s="114"/>
      <c r="AI619" s="114"/>
      <c r="AJ619" s="114"/>
      <c r="AK619" s="114"/>
      <c r="AL619" s="114"/>
      <c r="AM619" s="114"/>
      <c r="AN619" s="114"/>
      <c r="AO619" s="114"/>
      <c r="AP619" s="114"/>
      <c r="AQ619" s="114"/>
      <c r="AR619" s="114"/>
      <c r="AS619" s="114"/>
      <c r="AT619" s="114"/>
      <c r="AU619" s="114"/>
    </row>
    <row r="620">
      <c r="A620" s="114"/>
      <c r="B620" s="114"/>
      <c r="C620" s="114"/>
      <c r="D620" s="114"/>
      <c r="E620" s="115"/>
      <c r="F620" s="115"/>
      <c r="G620" s="115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6"/>
      <c r="V620" s="114"/>
      <c r="W620" s="114"/>
      <c r="X620" s="114"/>
      <c r="Y620" s="114"/>
      <c r="Z620" s="114"/>
      <c r="AA620" s="114"/>
      <c r="AB620" s="114"/>
      <c r="AC620" s="114"/>
      <c r="AD620" s="114"/>
      <c r="AE620" s="114"/>
      <c r="AF620" s="114"/>
      <c r="AG620" s="114"/>
      <c r="AH620" s="114"/>
      <c r="AI620" s="114"/>
      <c r="AJ620" s="114"/>
      <c r="AK620" s="114"/>
      <c r="AL620" s="114"/>
      <c r="AM620" s="114"/>
      <c r="AN620" s="114"/>
      <c r="AO620" s="114"/>
      <c r="AP620" s="114"/>
      <c r="AQ620" s="114"/>
      <c r="AR620" s="114"/>
      <c r="AS620" s="114"/>
      <c r="AT620" s="114"/>
      <c r="AU620" s="114"/>
    </row>
    <row r="621">
      <c r="A621" s="114"/>
      <c r="B621" s="114"/>
      <c r="C621" s="114"/>
      <c r="D621" s="114"/>
      <c r="E621" s="115"/>
      <c r="F621" s="115"/>
      <c r="G621" s="115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6"/>
      <c r="V621" s="114"/>
      <c r="W621" s="114"/>
      <c r="X621" s="114"/>
      <c r="Y621" s="114"/>
      <c r="Z621" s="114"/>
      <c r="AA621" s="114"/>
      <c r="AB621" s="114"/>
      <c r="AC621" s="114"/>
      <c r="AD621" s="114"/>
      <c r="AE621" s="114"/>
      <c r="AF621" s="114"/>
      <c r="AG621" s="114"/>
      <c r="AH621" s="114"/>
      <c r="AI621" s="114"/>
      <c r="AJ621" s="114"/>
      <c r="AK621" s="114"/>
      <c r="AL621" s="114"/>
      <c r="AM621" s="114"/>
      <c r="AN621" s="114"/>
      <c r="AO621" s="114"/>
      <c r="AP621" s="114"/>
      <c r="AQ621" s="114"/>
      <c r="AR621" s="114"/>
      <c r="AS621" s="114"/>
      <c r="AT621" s="114"/>
      <c r="AU621" s="114"/>
    </row>
    <row r="622">
      <c r="A622" s="114"/>
      <c r="B622" s="114"/>
      <c r="C622" s="114"/>
      <c r="D622" s="114"/>
      <c r="E622" s="115"/>
      <c r="F622" s="115"/>
      <c r="G622" s="115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6"/>
      <c r="V622" s="114"/>
      <c r="W622" s="114"/>
      <c r="X622" s="114"/>
      <c r="Y622" s="114"/>
      <c r="Z622" s="114"/>
      <c r="AA622" s="114"/>
      <c r="AB622" s="114"/>
      <c r="AC622" s="114"/>
      <c r="AD622" s="114"/>
      <c r="AE622" s="114"/>
      <c r="AF622" s="114"/>
      <c r="AG622" s="114"/>
      <c r="AH622" s="114"/>
      <c r="AI622" s="114"/>
      <c r="AJ622" s="114"/>
      <c r="AK622" s="114"/>
      <c r="AL622" s="114"/>
      <c r="AM622" s="114"/>
      <c r="AN622" s="114"/>
      <c r="AO622" s="114"/>
      <c r="AP622" s="114"/>
      <c r="AQ622" s="114"/>
      <c r="AR622" s="114"/>
      <c r="AS622" s="114"/>
      <c r="AT622" s="114"/>
      <c r="AU622" s="114"/>
    </row>
    <row r="623">
      <c r="A623" s="114"/>
      <c r="B623" s="114"/>
      <c r="C623" s="114"/>
      <c r="D623" s="114"/>
      <c r="E623" s="115"/>
      <c r="F623" s="115"/>
      <c r="G623" s="115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6"/>
      <c r="V623" s="114"/>
      <c r="W623" s="114"/>
      <c r="X623" s="114"/>
      <c r="Y623" s="114"/>
      <c r="Z623" s="114"/>
      <c r="AA623" s="114"/>
      <c r="AB623" s="114"/>
      <c r="AC623" s="114"/>
      <c r="AD623" s="114"/>
      <c r="AE623" s="114"/>
      <c r="AF623" s="114"/>
      <c r="AG623" s="114"/>
      <c r="AH623" s="114"/>
      <c r="AI623" s="114"/>
      <c r="AJ623" s="114"/>
      <c r="AK623" s="114"/>
      <c r="AL623" s="114"/>
      <c r="AM623" s="114"/>
      <c r="AN623" s="114"/>
      <c r="AO623" s="114"/>
      <c r="AP623" s="114"/>
      <c r="AQ623" s="114"/>
      <c r="AR623" s="114"/>
      <c r="AS623" s="114"/>
      <c r="AT623" s="114"/>
      <c r="AU623" s="114"/>
    </row>
    <row r="624">
      <c r="A624" s="114"/>
      <c r="B624" s="114"/>
      <c r="C624" s="114"/>
      <c r="D624" s="114"/>
      <c r="E624" s="115"/>
      <c r="F624" s="115"/>
      <c r="G624" s="115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6"/>
      <c r="V624" s="114"/>
      <c r="W624" s="114"/>
      <c r="X624" s="114"/>
      <c r="Y624" s="114"/>
      <c r="Z624" s="114"/>
      <c r="AA624" s="114"/>
      <c r="AB624" s="114"/>
      <c r="AC624" s="114"/>
      <c r="AD624" s="114"/>
      <c r="AE624" s="114"/>
      <c r="AF624" s="114"/>
      <c r="AG624" s="114"/>
      <c r="AH624" s="114"/>
      <c r="AI624" s="114"/>
      <c r="AJ624" s="114"/>
      <c r="AK624" s="114"/>
      <c r="AL624" s="114"/>
      <c r="AM624" s="114"/>
      <c r="AN624" s="114"/>
      <c r="AO624" s="114"/>
      <c r="AP624" s="114"/>
      <c r="AQ624" s="114"/>
      <c r="AR624" s="114"/>
      <c r="AS624" s="114"/>
      <c r="AT624" s="114"/>
      <c r="AU624" s="114"/>
    </row>
    <row r="625">
      <c r="A625" s="114"/>
      <c r="B625" s="114"/>
      <c r="C625" s="114"/>
      <c r="D625" s="114"/>
      <c r="E625" s="115"/>
      <c r="F625" s="115"/>
      <c r="G625" s="115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6"/>
      <c r="V625" s="114"/>
      <c r="W625" s="114"/>
      <c r="X625" s="114"/>
      <c r="Y625" s="114"/>
      <c r="Z625" s="114"/>
      <c r="AA625" s="114"/>
      <c r="AB625" s="114"/>
      <c r="AC625" s="114"/>
      <c r="AD625" s="114"/>
      <c r="AE625" s="114"/>
      <c r="AF625" s="114"/>
      <c r="AG625" s="114"/>
      <c r="AH625" s="114"/>
      <c r="AI625" s="114"/>
      <c r="AJ625" s="114"/>
      <c r="AK625" s="114"/>
      <c r="AL625" s="114"/>
      <c r="AM625" s="114"/>
      <c r="AN625" s="114"/>
      <c r="AO625" s="114"/>
      <c r="AP625" s="114"/>
      <c r="AQ625" s="114"/>
      <c r="AR625" s="114"/>
      <c r="AS625" s="114"/>
      <c r="AT625" s="114"/>
      <c r="AU625" s="114"/>
    </row>
    <row r="626">
      <c r="A626" s="114"/>
      <c r="B626" s="114"/>
      <c r="C626" s="114"/>
      <c r="D626" s="114"/>
      <c r="E626" s="115"/>
      <c r="F626" s="115"/>
      <c r="G626" s="115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6"/>
      <c r="V626" s="114"/>
      <c r="W626" s="114"/>
      <c r="X626" s="114"/>
      <c r="Y626" s="114"/>
      <c r="Z626" s="114"/>
      <c r="AA626" s="114"/>
      <c r="AB626" s="114"/>
      <c r="AC626" s="114"/>
      <c r="AD626" s="114"/>
      <c r="AE626" s="114"/>
      <c r="AF626" s="114"/>
      <c r="AG626" s="114"/>
      <c r="AH626" s="114"/>
      <c r="AI626" s="114"/>
      <c r="AJ626" s="114"/>
      <c r="AK626" s="114"/>
      <c r="AL626" s="114"/>
      <c r="AM626" s="114"/>
      <c r="AN626" s="114"/>
      <c r="AO626" s="114"/>
      <c r="AP626" s="114"/>
      <c r="AQ626" s="114"/>
      <c r="AR626" s="114"/>
      <c r="AS626" s="114"/>
      <c r="AT626" s="114"/>
      <c r="AU626" s="114"/>
    </row>
    <row r="627">
      <c r="A627" s="114"/>
      <c r="B627" s="114"/>
      <c r="C627" s="114"/>
      <c r="D627" s="114"/>
      <c r="E627" s="115"/>
      <c r="F627" s="115"/>
      <c r="G627" s="115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6"/>
      <c r="V627" s="114"/>
      <c r="W627" s="114"/>
      <c r="X627" s="114"/>
      <c r="Y627" s="114"/>
      <c r="Z627" s="114"/>
      <c r="AA627" s="114"/>
      <c r="AB627" s="114"/>
      <c r="AC627" s="114"/>
      <c r="AD627" s="114"/>
      <c r="AE627" s="114"/>
      <c r="AF627" s="114"/>
      <c r="AG627" s="114"/>
      <c r="AH627" s="114"/>
      <c r="AI627" s="114"/>
      <c r="AJ627" s="114"/>
      <c r="AK627" s="114"/>
      <c r="AL627" s="114"/>
      <c r="AM627" s="114"/>
      <c r="AN627" s="114"/>
      <c r="AO627" s="114"/>
      <c r="AP627" s="114"/>
      <c r="AQ627" s="114"/>
      <c r="AR627" s="114"/>
      <c r="AS627" s="114"/>
      <c r="AT627" s="114"/>
      <c r="AU627" s="114"/>
    </row>
    <row r="628">
      <c r="A628" s="114"/>
      <c r="B628" s="114"/>
      <c r="C628" s="114"/>
      <c r="D628" s="114"/>
      <c r="E628" s="115"/>
      <c r="F628" s="115"/>
      <c r="G628" s="115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6"/>
      <c r="V628" s="114"/>
      <c r="W628" s="114"/>
      <c r="X628" s="114"/>
      <c r="Y628" s="114"/>
      <c r="Z628" s="114"/>
      <c r="AA628" s="114"/>
      <c r="AB628" s="114"/>
      <c r="AC628" s="114"/>
      <c r="AD628" s="114"/>
      <c r="AE628" s="114"/>
      <c r="AF628" s="114"/>
      <c r="AG628" s="114"/>
      <c r="AH628" s="114"/>
      <c r="AI628" s="114"/>
      <c r="AJ628" s="114"/>
      <c r="AK628" s="114"/>
      <c r="AL628" s="114"/>
      <c r="AM628" s="114"/>
      <c r="AN628" s="114"/>
      <c r="AO628" s="114"/>
      <c r="AP628" s="114"/>
      <c r="AQ628" s="114"/>
      <c r="AR628" s="114"/>
      <c r="AS628" s="114"/>
      <c r="AT628" s="114"/>
      <c r="AU628" s="114"/>
    </row>
    <row r="629">
      <c r="A629" s="114"/>
      <c r="B629" s="114"/>
      <c r="C629" s="114"/>
      <c r="D629" s="114"/>
      <c r="E629" s="115"/>
      <c r="F629" s="115"/>
      <c r="G629" s="115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6"/>
      <c r="V629" s="114"/>
      <c r="W629" s="114"/>
      <c r="X629" s="114"/>
      <c r="Y629" s="114"/>
      <c r="Z629" s="114"/>
      <c r="AA629" s="114"/>
      <c r="AB629" s="114"/>
      <c r="AC629" s="114"/>
      <c r="AD629" s="114"/>
      <c r="AE629" s="114"/>
      <c r="AF629" s="114"/>
      <c r="AG629" s="114"/>
      <c r="AH629" s="114"/>
      <c r="AI629" s="114"/>
      <c r="AJ629" s="114"/>
      <c r="AK629" s="114"/>
      <c r="AL629" s="114"/>
      <c r="AM629" s="114"/>
      <c r="AN629" s="114"/>
      <c r="AO629" s="114"/>
      <c r="AP629" s="114"/>
      <c r="AQ629" s="114"/>
      <c r="AR629" s="114"/>
      <c r="AS629" s="114"/>
      <c r="AT629" s="114"/>
      <c r="AU629" s="114"/>
    </row>
    <row r="630">
      <c r="A630" s="114"/>
      <c r="B630" s="114"/>
      <c r="C630" s="114"/>
      <c r="D630" s="114"/>
      <c r="E630" s="115"/>
      <c r="F630" s="115"/>
      <c r="G630" s="115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6"/>
      <c r="V630" s="114"/>
      <c r="W630" s="114"/>
      <c r="X630" s="114"/>
      <c r="Y630" s="114"/>
      <c r="Z630" s="114"/>
      <c r="AA630" s="114"/>
      <c r="AB630" s="114"/>
      <c r="AC630" s="114"/>
      <c r="AD630" s="114"/>
      <c r="AE630" s="114"/>
      <c r="AF630" s="114"/>
      <c r="AG630" s="114"/>
      <c r="AH630" s="114"/>
      <c r="AI630" s="114"/>
      <c r="AJ630" s="114"/>
      <c r="AK630" s="114"/>
      <c r="AL630" s="114"/>
      <c r="AM630" s="114"/>
      <c r="AN630" s="114"/>
      <c r="AO630" s="114"/>
      <c r="AP630" s="114"/>
      <c r="AQ630" s="114"/>
      <c r="AR630" s="114"/>
      <c r="AS630" s="114"/>
      <c r="AT630" s="114"/>
      <c r="AU630" s="114"/>
    </row>
    <row r="631">
      <c r="A631" s="114"/>
      <c r="B631" s="114"/>
      <c r="C631" s="114"/>
      <c r="D631" s="114"/>
      <c r="E631" s="115"/>
      <c r="F631" s="115"/>
      <c r="G631" s="115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6"/>
      <c r="V631" s="114"/>
      <c r="W631" s="114"/>
      <c r="X631" s="114"/>
      <c r="Y631" s="114"/>
      <c r="Z631" s="114"/>
      <c r="AA631" s="114"/>
      <c r="AB631" s="114"/>
      <c r="AC631" s="114"/>
      <c r="AD631" s="114"/>
      <c r="AE631" s="114"/>
      <c r="AF631" s="114"/>
      <c r="AG631" s="114"/>
      <c r="AH631" s="114"/>
      <c r="AI631" s="114"/>
      <c r="AJ631" s="114"/>
      <c r="AK631" s="114"/>
      <c r="AL631" s="114"/>
      <c r="AM631" s="114"/>
      <c r="AN631" s="114"/>
      <c r="AO631" s="114"/>
      <c r="AP631" s="114"/>
      <c r="AQ631" s="114"/>
      <c r="AR631" s="114"/>
      <c r="AS631" s="114"/>
      <c r="AT631" s="114"/>
      <c r="AU631" s="114"/>
    </row>
    <row r="632">
      <c r="A632" s="114"/>
      <c r="B632" s="114"/>
      <c r="C632" s="114"/>
      <c r="D632" s="114"/>
      <c r="E632" s="115"/>
      <c r="F632" s="115"/>
      <c r="G632" s="115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6"/>
      <c r="V632" s="114"/>
      <c r="W632" s="114"/>
      <c r="X632" s="114"/>
      <c r="Y632" s="114"/>
      <c r="Z632" s="114"/>
      <c r="AA632" s="114"/>
      <c r="AB632" s="114"/>
      <c r="AC632" s="114"/>
      <c r="AD632" s="114"/>
      <c r="AE632" s="114"/>
      <c r="AF632" s="114"/>
      <c r="AG632" s="114"/>
      <c r="AH632" s="114"/>
      <c r="AI632" s="114"/>
      <c r="AJ632" s="114"/>
      <c r="AK632" s="114"/>
      <c r="AL632" s="114"/>
      <c r="AM632" s="114"/>
      <c r="AN632" s="114"/>
      <c r="AO632" s="114"/>
      <c r="AP632" s="114"/>
      <c r="AQ632" s="114"/>
      <c r="AR632" s="114"/>
      <c r="AS632" s="114"/>
      <c r="AT632" s="114"/>
      <c r="AU632" s="114"/>
    </row>
    <row r="633">
      <c r="A633" s="114"/>
      <c r="B633" s="114"/>
      <c r="C633" s="114"/>
      <c r="D633" s="114"/>
      <c r="E633" s="115"/>
      <c r="F633" s="115"/>
      <c r="G633" s="115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6"/>
      <c r="V633" s="114"/>
      <c r="W633" s="114"/>
      <c r="X633" s="114"/>
      <c r="Y633" s="114"/>
      <c r="Z633" s="114"/>
      <c r="AA633" s="114"/>
      <c r="AB633" s="114"/>
      <c r="AC633" s="114"/>
      <c r="AD633" s="114"/>
      <c r="AE633" s="114"/>
      <c r="AF633" s="114"/>
      <c r="AG633" s="114"/>
      <c r="AH633" s="114"/>
      <c r="AI633" s="114"/>
      <c r="AJ633" s="114"/>
      <c r="AK633" s="114"/>
      <c r="AL633" s="114"/>
      <c r="AM633" s="114"/>
      <c r="AN633" s="114"/>
      <c r="AO633" s="114"/>
      <c r="AP633" s="114"/>
      <c r="AQ633" s="114"/>
      <c r="AR633" s="114"/>
      <c r="AS633" s="114"/>
      <c r="AT633" s="114"/>
      <c r="AU633" s="114"/>
    </row>
    <row r="634">
      <c r="A634" s="114"/>
      <c r="B634" s="114"/>
      <c r="C634" s="114"/>
      <c r="D634" s="114"/>
      <c r="E634" s="115"/>
      <c r="F634" s="115"/>
      <c r="G634" s="115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6"/>
      <c r="V634" s="114"/>
      <c r="W634" s="114"/>
      <c r="X634" s="114"/>
      <c r="Y634" s="114"/>
      <c r="Z634" s="114"/>
      <c r="AA634" s="114"/>
      <c r="AB634" s="114"/>
      <c r="AC634" s="114"/>
      <c r="AD634" s="114"/>
      <c r="AE634" s="114"/>
      <c r="AF634" s="114"/>
      <c r="AG634" s="114"/>
      <c r="AH634" s="114"/>
      <c r="AI634" s="114"/>
      <c r="AJ634" s="114"/>
      <c r="AK634" s="114"/>
      <c r="AL634" s="114"/>
      <c r="AM634" s="114"/>
      <c r="AN634" s="114"/>
      <c r="AO634" s="114"/>
      <c r="AP634" s="114"/>
      <c r="AQ634" s="114"/>
      <c r="AR634" s="114"/>
      <c r="AS634" s="114"/>
      <c r="AT634" s="114"/>
      <c r="AU634" s="114"/>
    </row>
    <row r="635">
      <c r="A635" s="114"/>
      <c r="B635" s="114"/>
      <c r="C635" s="114"/>
      <c r="D635" s="114"/>
      <c r="E635" s="115"/>
      <c r="F635" s="115"/>
      <c r="G635" s="115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6"/>
      <c r="V635" s="114"/>
      <c r="W635" s="114"/>
      <c r="X635" s="114"/>
      <c r="Y635" s="114"/>
      <c r="Z635" s="114"/>
      <c r="AA635" s="114"/>
      <c r="AB635" s="114"/>
      <c r="AC635" s="114"/>
      <c r="AD635" s="114"/>
      <c r="AE635" s="114"/>
      <c r="AF635" s="114"/>
      <c r="AG635" s="114"/>
      <c r="AH635" s="114"/>
      <c r="AI635" s="114"/>
      <c r="AJ635" s="114"/>
      <c r="AK635" s="114"/>
      <c r="AL635" s="114"/>
      <c r="AM635" s="114"/>
      <c r="AN635" s="114"/>
      <c r="AO635" s="114"/>
      <c r="AP635" s="114"/>
      <c r="AQ635" s="114"/>
      <c r="AR635" s="114"/>
      <c r="AS635" s="114"/>
      <c r="AT635" s="114"/>
      <c r="AU635" s="114"/>
    </row>
    <row r="636">
      <c r="A636" s="114"/>
      <c r="B636" s="114"/>
      <c r="C636" s="114"/>
      <c r="D636" s="114"/>
      <c r="E636" s="115"/>
      <c r="F636" s="115"/>
      <c r="G636" s="115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6"/>
      <c r="V636" s="114"/>
      <c r="W636" s="114"/>
      <c r="X636" s="114"/>
      <c r="Y636" s="114"/>
      <c r="Z636" s="114"/>
      <c r="AA636" s="114"/>
      <c r="AB636" s="114"/>
      <c r="AC636" s="114"/>
      <c r="AD636" s="114"/>
      <c r="AE636" s="114"/>
      <c r="AF636" s="114"/>
      <c r="AG636" s="114"/>
      <c r="AH636" s="114"/>
      <c r="AI636" s="114"/>
      <c r="AJ636" s="114"/>
      <c r="AK636" s="114"/>
      <c r="AL636" s="114"/>
      <c r="AM636" s="114"/>
      <c r="AN636" s="114"/>
      <c r="AO636" s="114"/>
      <c r="AP636" s="114"/>
      <c r="AQ636" s="114"/>
      <c r="AR636" s="114"/>
      <c r="AS636" s="114"/>
      <c r="AT636" s="114"/>
      <c r="AU636" s="114"/>
    </row>
    <row r="637">
      <c r="A637" s="114"/>
      <c r="B637" s="114"/>
      <c r="C637" s="114"/>
      <c r="D637" s="114"/>
      <c r="E637" s="115"/>
      <c r="F637" s="115"/>
      <c r="G637" s="115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6"/>
      <c r="V637" s="114"/>
      <c r="W637" s="114"/>
      <c r="X637" s="114"/>
      <c r="Y637" s="114"/>
      <c r="Z637" s="114"/>
      <c r="AA637" s="114"/>
      <c r="AB637" s="114"/>
      <c r="AC637" s="114"/>
      <c r="AD637" s="114"/>
      <c r="AE637" s="114"/>
      <c r="AF637" s="114"/>
      <c r="AG637" s="114"/>
      <c r="AH637" s="114"/>
      <c r="AI637" s="114"/>
      <c r="AJ637" s="114"/>
      <c r="AK637" s="114"/>
      <c r="AL637" s="114"/>
      <c r="AM637" s="114"/>
      <c r="AN637" s="114"/>
      <c r="AO637" s="114"/>
      <c r="AP637" s="114"/>
      <c r="AQ637" s="114"/>
      <c r="AR637" s="114"/>
      <c r="AS637" s="114"/>
      <c r="AT637" s="114"/>
      <c r="AU637" s="114"/>
    </row>
    <row r="638">
      <c r="A638" s="114"/>
      <c r="B638" s="114"/>
      <c r="C638" s="114"/>
      <c r="D638" s="114"/>
      <c r="E638" s="115"/>
      <c r="F638" s="115"/>
      <c r="G638" s="115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6"/>
      <c r="V638" s="114"/>
      <c r="W638" s="114"/>
      <c r="X638" s="114"/>
      <c r="Y638" s="114"/>
      <c r="Z638" s="114"/>
      <c r="AA638" s="114"/>
      <c r="AB638" s="114"/>
      <c r="AC638" s="114"/>
      <c r="AD638" s="114"/>
      <c r="AE638" s="114"/>
      <c r="AF638" s="114"/>
      <c r="AG638" s="114"/>
      <c r="AH638" s="114"/>
      <c r="AI638" s="114"/>
      <c r="AJ638" s="114"/>
      <c r="AK638" s="114"/>
      <c r="AL638" s="114"/>
      <c r="AM638" s="114"/>
      <c r="AN638" s="114"/>
      <c r="AO638" s="114"/>
      <c r="AP638" s="114"/>
      <c r="AQ638" s="114"/>
      <c r="AR638" s="114"/>
      <c r="AS638" s="114"/>
      <c r="AT638" s="114"/>
      <c r="AU638" s="114"/>
    </row>
    <row r="639">
      <c r="A639" s="114"/>
      <c r="B639" s="114"/>
      <c r="C639" s="114"/>
      <c r="D639" s="114"/>
      <c r="E639" s="115"/>
      <c r="F639" s="115"/>
      <c r="G639" s="115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6"/>
      <c r="V639" s="114"/>
      <c r="W639" s="114"/>
      <c r="X639" s="114"/>
      <c r="Y639" s="114"/>
      <c r="Z639" s="114"/>
      <c r="AA639" s="114"/>
      <c r="AB639" s="114"/>
      <c r="AC639" s="114"/>
      <c r="AD639" s="114"/>
      <c r="AE639" s="114"/>
      <c r="AF639" s="114"/>
      <c r="AG639" s="114"/>
      <c r="AH639" s="114"/>
      <c r="AI639" s="114"/>
      <c r="AJ639" s="114"/>
      <c r="AK639" s="114"/>
      <c r="AL639" s="114"/>
      <c r="AM639" s="114"/>
      <c r="AN639" s="114"/>
      <c r="AO639" s="114"/>
      <c r="AP639" s="114"/>
      <c r="AQ639" s="114"/>
      <c r="AR639" s="114"/>
      <c r="AS639" s="114"/>
      <c r="AT639" s="114"/>
      <c r="AU639" s="114"/>
    </row>
    <row r="640">
      <c r="A640" s="114"/>
      <c r="B640" s="114"/>
      <c r="C640" s="114"/>
      <c r="D640" s="114"/>
      <c r="E640" s="115"/>
      <c r="F640" s="115"/>
      <c r="G640" s="115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6"/>
      <c r="V640" s="114"/>
      <c r="W640" s="114"/>
      <c r="X640" s="114"/>
      <c r="Y640" s="114"/>
      <c r="Z640" s="114"/>
      <c r="AA640" s="114"/>
      <c r="AB640" s="114"/>
      <c r="AC640" s="114"/>
      <c r="AD640" s="114"/>
      <c r="AE640" s="114"/>
      <c r="AF640" s="114"/>
      <c r="AG640" s="114"/>
      <c r="AH640" s="114"/>
      <c r="AI640" s="114"/>
      <c r="AJ640" s="114"/>
      <c r="AK640" s="114"/>
      <c r="AL640" s="114"/>
      <c r="AM640" s="114"/>
      <c r="AN640" s="114"/>
      <c r="AO640" s="114"/>
      <c r="AP640" s="114"/>
      <c r="AQ640" s="114"/>
      <c r="AR640" s="114"/>
      <c r="AS640" s="114"/>
      <c r="AT640" s="114"/>
      <c r="AU640" s="114"/>
    </row>
    <row r="641">
      <c r="A641" s="114"/>
      <c r="B641" s="114"/>
      <c r="C641" s="114"/>
      <c r="D641" s="114"/>
      <c r="E641" s="115"/>
      <c r="F641" s="115"/>
      <c r="G641" s="115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6"/>
      <c r="V641" s="114"/>
      <c r="W641" s="114"/>
      <c r="X641" s="114"/>
      <c r="Y641" s="114"/>
      <c r="Z641" s="114"/>
      <c r="AA641" s="114"/>
      <c r="AB641" s="114"/>
      <c r="AC641" s="114"/>
      <c r="AD641" s="114"/>
      <c r="AE641" s="114"/>
      <c r="AF641" s="114"/>
      <c r="AG641" s="114"/>
      <c r="AH641" s="114"/>
      <c r="AI641" s="114"/>
      <c r="AJ641" s="114"/>
      <c r="AK641" s="114"/>
      <c r="AL641" s="114"/>
      <c r="AM641" s="114"/>
      <c r="AN641" s="114"/>
      <c r="AO641" s="114"/>
      <c r="AP641" s="114"/>
      <c r="AQ641" s="114"/>
      <c r="AR641" s="114"/>
      <c r="AS641" s="114"/>
      <c r="AT641" s="114"/>
      <c r="AU641" s="114"/>
    </row>
    <row r="642">
      <c r="A642" s="114"/>
      <c r="B642" s="114"/>
      <c r="C642" s="114"/>
      <c r="D642" s="114"/>
      <c r="E642" s="115"/>
      <c r="F642" s="115"/>
      <c r="G642" s="115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6"/>
      <c r="V642" s="114"/>
      <c r="W642" s="114"/>
      <c r="X642" s="114"/>
      <c r="Y642" s="114"/>
      <c r="Z642" s="114"/>
      <c r="AA642" s="114"/>
      <c r="AB642" s="114"/>
      <c r="AC642" s="114"/>
      <c r="AD642" s="114"/>
      <c r="AE642" s="114"/>
      <c r="AF642" s="114"/>
      <c r="AG642" s="114"/>
      <c r="AH642" s="114"/>
      <c r="AI642" s="114"/>
      <c r="AJ642" s="114"/>
      <c r="AK642" s="114"/>
      <c r="AL642" s="114"/>
      <c r="AM642" s="114"/>
      <c r="AN642" s="114"/>
      <c r="AO642" s="114"/>
      <c r="AP642" s="114"/>
      <c r="AQ642" s="114"/>
      <c r="AR642" s="114"/>
      <c r="AS642" s="114"/>
      <c r="AT642" s="114"/>
      <c r="AU642" s="114"/>
    </row>
    <row r="643">
      <c r="A643" s="114"/>
      <c r="B643" s="114"/>
      <c r="C643" s="114"/>
      <c r="D643" s="114"/>
      <c r="E643" s="115"/>
      <c r="F643" s="115"/>
      <c r="G643" s="115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6"/>
      <c r="V643" s="114"/>
      <c r="W643" s="114"/>
      <c r="X643" s="114"/>
      <c r="Y643" s="114"/>
      <c r="Z643" s="114"/>
      <c r="AA643" s="114"/>
      <c r="AB643" s="114"/>
      <c r="AC643" s="114"/>
      <c r="AD643" s="114"/>
      <c r="AE643" s="114"/>
      <c r="AF643" s="114"/>
      <c r="AG643" s="114"/>
      <c r="AH643" s="114"/>
      <c r="AI643" s="114"/>
      <c r="AJ643" s="114"/>
      <c r="AK643" s="114"/>
      <c r="AL643" s="114"/>
      <c r="AM643" s="114"/>
      <c r="AN643" s="114"/>
      <c r="AO643" s="114"/>
      <c r="AP643" s="114"/>
      <c r="AQ643" s="114"/>
      <c r="AR643" s="114"/>
      <c r="AS643" s="114"/>
      <c r="AT643" s="114"/>
      <c r="AU643" s="114"/>
    </row>
    <row r="644">
      <c r="A644" s="114"/>
      <c r="B644" s="114"/>
      <c r="C644" s="114"/>
      <c r="D644" s="114"/>
      <c r="E644" s="115"/>
      <c r="F644" s="115"/>
      <c r="G644" s="115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6"/>
      <c r="V644" s="114"/>
      <c r="W644" s="114"/>
      <c r="X644" s="114"/>
      <c r="Y644" s="114"/>
      <c r="Z644" s="114"/>
      <c r="AA644" s="114"/>
      <c r="AB644" s="114"/>
      <c r="AC644" s="114"/>
      <c r="AD644" s="114"/>
      <c r="AE644" s="114"/>
      <c r="AF644" s="114"/>
      <c r="AG644" s="114"/>
      <c r="AH644" s="114"/>
      <c r="AI644" s="114"/>
      <c r="AJ644" s="114"/>
      <c r="AK644" s="114"/>
      <c r="AL644" s="114"/>
      <c r="AM644" s="114"/>
      <c r="AN644" s="114"/>
      <c r="AO644" s="114"/>
      <c r="AP644" s="114"/>
      <c r="AQ644" s="114"/>
      <c r="AR644" s="114"/>
      <c r="AS644" s="114"/>
      <c r="AT644" s="114"/>
      <c r="AU644" s="114"/>
    </row>
    <row r="645">
      <c r="A645" s="114"/>
      <c r="B645" s="114"/>
      <c r="C645" s="114"/>
      <c r="D645" s="114"/>
      <c r="E645" s="115"/>
      <c r="F645" s="115"/>
      <c r="G645" s="115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6"/>
      <c r="V645" s="114"/>
      <c r="W645" s="114"/>
      <c r="X645" s="114"/>
      <c r="Y645" s="114"/>
      <c r="Z645" s="114"/>
      <c r="AA645" s="114"/>
      <c r="AB645" s="114"/>
      <c r="AC645" s="114"/>
      <c r="AD645" s="114"/>
      <c r="AE645" s="114"/>
      <c r="AF645" s="114"/>
      <c r="AG645" s="114"/>
      <c r="AH645" s="114"/>
      <c r="AI645" s="114"/>
      <c r="AJ645" s="114"/>
      <c r="AK645" s="114"/>
      <c r="AL645" s="114"/>
      <c r="AM645" s="114"/>
      <c r="AN645" s="114"/>
      <c r="AO645" s="114"/>
      <c r="AP645" s="114"/>
      <c r="AQ645" s="114"/>
      <c r="AR645" s="114"/>
      <c r="AS645" s="114"/>
      <c r="AT645" s="114"/>
      <c r="AU645" s="114"/>
    </row>
    <row r="646">
      <c r="A646" s="114"/>
      <c r="B646" s="114"/>
      <c r="C646" s="114"/>
      <c r="D646" s="114"/>
      <c r="E646" s="115"/>
      <c r="F646" s="115"/>
      <c r="G646" s="115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6"/>
      <c r="V646" s="114"/>
      <c r="W646" s="114"/>
      <c r="X646" s="114"/>
      <c r="Y646" s="114"/>
      <c r="Z646" s="114"/>
      <c r="AA646" s="114"/>
      <c r="AB646" s="114"/>
      <c r="AC646" s="114"/>
      <c r="AD646" s="114"/>
      <c r="AE646" s="114"/>
      <c r="AF646" s="114"/>
      <c r="AG646" s="114"/>
      <c r="AH646" s="114"/>
      <c r="AI646" s="114"/>
      <c r="AJ646" s="114"/>
      <c r="AK646" s="114"/>
      <c r="AL646" s="114"/>
      <c r="AM646" s="114"/>
      <c r="AN646" s="114"/>
      <c r="AO646" s="114"/>
      <c r="AP646" s="114"/>
      <c r="AQ646" s="114"/>
      <c r="AR646" s="114"/>
      <c r="AS646" s="114"/>
      <c r="AT646" s="114"/>
      <c r="AU646" s="114"/>
    </row>
    <row r="647">
      <c r="A647" s="114"/>
      <c r="B647" s="114"/>
      <c r="C647" s="114"/>
      <c r="D647" s="114"/>
      <c r="E647" s="115"/>
      <c r="F647" s="115"/>
      <c r="G647" s="115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6"/>
      <c r="V647" s="114"/>
      <c r="W647" s="114"/>
      <c r="X647" s="114"/>
      <c r="Y647" s="114"/>
      <c r="Z647" s="114"/>
      <c r="AA647" s="114"/>
      <c r="AB647" s="114"/>
      <c r="AC647" s="114"/>
      <c r="AD647" s="114"/>
      <c r="AE647" s="114"/>
      <c r="AF647" s="114"/>
      <c r="AG647" s="114"/>
      <c r="AH647" s="114"/>
      <c r="AI647" s="114"/>
      <c r="AJ647" s="114"/>
      <c r="AK647" s="114"/>
      <c r="AL647" s="114"/>
      <c r="AM647" s="114"/>
      <c r="AN647" s="114"/>
      <c r="AO647" s="114"/>
      <c r="AP647" s="114"/>
      <c r="AQ647" s="114"/>
      <c r="AR647" s="114"/>
      <c r="AS647" s="114"/>
      <c r="AT647" s="114"/>
      <c r="AU647" s="114"/>
    </row>
    <row r="648">
      <c r="A648" s="114"/>
      <c r="B648" s="114"/>
      <c r="C648" s="114"/>
      <c r="D648" s="114"/>
      <c r="E648" s="115"/>
      <c r="F648" s="115"/>
      <c r="G648" s="115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6"/>
      <c r="V648" s="114"/>
      <c r="W648" s="114"/>
      <c r="X648" s="114"/>
      <c r="Y648" s="114"/>
      <c r="Z648" s="114"/>
      <c r="AA648" s="114"/>
      <c r="AB648" s="114"/>
      <c r="AC648" s="114"/>
      <c r="AD648" s="114"/>
      <c r="AE648" s="114"/>
      <c r="AF648" s="114"/>
      <c r="AG648" s="114"/>
      <c r="AH648" s="114"/>
      <c r="AI648" s="114"/>
      <c r="AJ648" s="114"/>
      <c r="AK648" s="114"/>
      <c r="AL648" s="114"/>
      <c r="AM648" s="114"/>
      <c r="AN648" s="114"/>
      <c r="AO648" s="114"/>
      <c r="AP648" s="114"/>
      <c r="AQ648" s="114"/>
      <c r="AR648" s="114"/>
      <c r="AS648" s="114"/>
      <c r="AT648" s="114"/>
      <c r="AU648" s="114"/>
    </row>
    <row r="649">
      <c r="A649" s="114"/>
      <c r="B649" s="114"/>
      <c r="C649" s="114"/>
      <c r="D649" s="114"/>
      <c r="E649" s="115"/>
      <c r="F649" s="115"/>
      <c r="G649" s="115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6"/>
      <c r="V649" s="114"/>
      <c r="W649" s="114"/>
      <c r="X649" s="114"/>
      <c r="Y649" s="114"/>
      <c r="Z649" s="114"/>
      <c r="AA649" s="114"/>
      <c r="AB649" s="114"/>
      <c r="AC649" s="114"/>
      <c r="AD649" s="114"/>
      <c r="AE649" s="114"/>
      <c r="AF649" s="114"/>
      <c r="AG649" s="114"/>
      <c r="AH649" s="114"/>
      <c r="AI649" s="114"/>
      <c r="AJ649" s="114"/>
      <c r="AK649" s="114"/>
      <c r="AL649" s="114"/>
      <c r="AM649" s="114"/>
      <c r="AN649" s="114"/>
      <c r="AO649" s="114"/>
      <c r="AP649" s="114"/>
      <c r="AQ649" s="114"/>
      <c r="AR649" s="114"/>
      <c r="AS649" s="114"/>
      <c r="AT649" s="114"/>
      <c r="AU649" s="114"/>
    </row>
    <row r="650">
      <c r="A650" s="114"/>
      <c r="B650" s="114"/>
      <c r="C650" s="114"/>
      <c r="D650" s="114"/>
      <c r="E650" s="115"/>
      <c r="F650" s="115"/>
      <c r="G650" s="115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6"/>
      <c r="V650" s="114"/>
      <c r="W650" s="114"/>
      <c r="X650" s="114"/>
      <c r="Y650" s="114"/>
      <c r="Z650" s="114"/>
      <c r="AA650" s="114"/>
      <c r="AB650" s="114"/>
      <c r="AC650" s="114"/>
      <c r="AD650" s="114"/>
      <c r="AE650" s="114"/>
      <c r="AF650" s="114"/>
      <c r="AG650" s="114"/>
      <c r="AH650" s="114"/>
      <c r="AI650" s="114"/>
      <c r="AJ650" s="114"/>
      <c r="AK650" s="114"/>
      <c r="AL650" s="114"/>
      <c r="AM650" s="114"/>
      <c r="AN650" s="114"/>
      <c r="AO650" s="114"/>
      <c r="AP650" s="114"/>
      <c r="AQ650" s="114"/>
      <c r="AR650" s="114"/>
      <c r="AS650" s="114"/>
      <c r="AT650" s="114"/>
      <c r="AU650" s="114"/>
    </row>
    <row r="651">
      <c r="A651" s="114"/>
      <c r="B651" s="114"/>
      <c r="C651" s="114"/>
      <c r="D651" s="114"/>
      <c r="E651" s="115"/>
      <c r="F651" s="115"/>
      <c r="G651" s="115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6"/>
      <c r="V651" s="114"/>
      <c r="W651" s="114"/>
      <c r="X651" s="114"/>
      <c r="Y651" s="114"/>
      <c r="Z651" s="114"/>
      <c r="AA651" s="114"/>
      <c r="AB651" s="114"/>
      <c r="AC651" s="114"/>
      <c r="AD651" s="114"/>
      <c r="AE651" s="114"/>
      <c r="AF651" s="114"/>
      <c r="AG651" s="114"/>
      <c r="AH651" s="114"/>
      <c r="AI651" s="114"/>
      <c r="AJ651" s="114"/>
      <c r="AK651" s="114"/>
      <c r="AL651" s="114"/>
      <c r="AM651" s="114"/>
      <c r="AN651" s="114"/>
      <c r="AO651" s="114"/>
      <c r="AP651" s="114"/>
      <c r="AQ651" s="114"/>
      <c r="AR651" s="114"/>
      <c r="AS651" s="114"/>
      <c r="AT651" s="114"/>
      <c r="AU651" s="114"/>
    </row>
    <row r="652">
      <c r="A652" s="114"/>
      <c r="B652" s="114"/>
      <c r="C652" s="114"/>
      <c r="D652" s="114"/>
      <c r="E652" s="115"/>
      <c r="F652" s="115"/>
      <c r="G652" s="115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6"/>
      <c r="V652" s="114"/>
      <c r="W652" s="114"/>
      <c r="X652" s="114"/>
      <c r="Y652" s="114"/>
      <c r="Z652" s="114"/>
      <c r="AA652" s="114"/>
      <c r="AB652" s="114"/>
      <c r="AC652" s="114"/>
      <c r="AD652" s="114"/>
      <c r="AE652" s="114"/>
      <c r="AF652" s="114"/>
      <c r="AG652" s="114"/>
      <c r="AH652" s="114"/>
      <c r="AI652" s="114"/>
      <c r="AJ652" s="114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</row>
    <row r="653">
      <c r="A653" s="114"/>
      <c r="B653" s="114"/>
      <c r="C653" s="114"/>
      <c r="D653" s="114"/>
      <c r="E653" s="115"/>
      <c r="F653" s="115"/>
      <c r="G653" s="115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6"/>
      <c r="V653" s="114"/>
      <c r="W653" s="114"/>
      <c r="X653" s="114"/>
      <c r="Y653" s="114"/>
      <c r="Z653" s="114"/>
      <c r="AA653" s="114"/>
      <c r="AB653" s="114"/>
      <c r="AC653" s="114"/>
      <c r="AD653" s="114"/>
      <c r="AE653" s="114"/>
      <c r="AF653" s="114"/>
      <c r="AG653" s="114"/>
      <c r="AH653" s="114"/>
      <c r="AI653" s="114"/>
      <c r="AJ653" s="114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</row>
    <row r="654">
      <c r="A654" s="114"/>
      <c r="B654" s="114"/>
      <c r="C654" s="114"/>
      <c r="D654" s="114"/>
      <c r="E654" s="115"/>
      <c r="F654" s="115"/>
      <c r="G654" s="115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6"/>
      <c r="V654" s="114"/>
      <c r="W654" s="114"/>
      <c r="X654" s="114"/>
      <c r="Y654" s="114"/>
      <c r="Z654" s="114"/>
      <c r="AA654" s="114"/>
      <c r="AB654" s="114"/>
      <c r="AC654" s="114"/>
      <c r="AD654" s="114"/>
      <c r="AE654" s="114"/>
      <c r="AF654" s="114"/>
      <c r="AG654" s="114"/>
      <c r="AH654" s="114"/>
      <c r="AI654" s="114"/>
      <c r="AJ654" s="114"/>
      <c r="AK654" s="114"/>
      <c r="AL654" s="114"/>
      <c r="AM654" s="114"/>
      <c r="AN654" s="114"/>
      <c r="AO654" s="114"/>
      <c r="AP654" s="114"/>
      <c r="AQ654" s="114"/>
      <c r="AR654" s="114"/>
      <c r="AS654" s="114"/>
      <c r="AT654" s="114"/>
      <c r="AU654" s="114"/>
    </row>
    <row r="655">
      <c r="A655" s="114"/>
      <c r="B655" s="114"/>
      <c r="C655" s="114"/>
      <c r="D655" s="114"/>
      <c r="E655" s="115"/>
      <c r="F655" s="115"/>
      <c r="G655" s="115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6"/>
      <c r="V655" s="114"/>
      <c r="W655" s="114"/>
      <c r="X655" s="114"/>
      <c r="Y655" s="114"/>
      <c r="Z655" s="114"/>
      <c r="AA655" s="114"/>
      <c r="AB655" s="114"/>
      <c r="AC655" s="114"/>
      <c r="AD655" s="114"/>
      <c r="AE655" s="114"/>
      <c r="AF655" s="114"/>
      <c r="AG655" s="114"/>
      <c r="AH655" s="114"/>
      <c r="AI655" s="114"/>
      <c r="AJ655" s="114"/>
      <c r="AK655" s="114"/>
      <c r="AL655" s="114"/>
      <c r="AM655" s="114"/>
      <c r="AN655" s="114"/>
      <c r="AO655" s="114"/>
      <c r="AP655" s="114"/>
      <c r="AQ655" s="114"/>
      <c r="AR655" s="114"/>
      <c r="AS655" s="114"/>
      <c r="AT655" s="114"/>
      <c r="AU655" s="114"/>
    </row>
    <row r="656">
      <c r="A656" s="114"/>
      <c r="B656" s="114"/>
      <c r="C656" s="114"/>
      <c r="D656" s="114"/>
      <c r="E656" s="115"/>
      <c r="F656" s="115"/>
      <c r="G656" s="115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6"/>
      <c r="V656" s="114"/>
      <c r="W656" s="114"/>
      <c r="X656" s="114"/>
      <c r="Y656" s="114"/>
      <c r="Z656" s="114"/>
      <c r="AA656" s="114"/>
      <c r="AB656" s="114"/>
      <c r="AC656" s="114"/>
      <c r="AD656" s="114"/>
      <c r="AE656" s="114"/>
      <c r="AF656" s="114"/>
      <c r="AG656" s="114"/>
      <c r="AH656" s="114"/>
      <c r="AI656" s="114"/>
      <c r="AJ656" s="114"/>
      <c r="AK656" s="114"/>
      <c r="AL656" s="114"/>
      <c r="AM656" s="114"/>
      <c r="AN656" s="114"/>
      <c r="AO656" s="114"/>
      <c r="AP656" s="114"/>
      <c r="AQ656" s="114"/>
      <c r="AR656" s="114"/>
      <c r="AS656" s="114"/>
      <c r="AT656" s="114"/>
      <c r="AU656" s="114"/>
    </row>
    <row r="657">
      <c r="A657" s="114"/>
      <c r="B657" s="114"/>
      <c r="C657" s="114"/>
      <c r="D657" s="114"/>
      <c r="E657" s="115"/>
      <c r="F657" s="115"/>
      <c r="G657" s="115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6"/>
      <c r="V657" s="114"/>
      <c r="W657" s="114"/>
      <c r="X657" s="114"/>
      <c r="Y657" s="114"/>
      <c r="Z657" s="114"/>
      <c r="AA657" s="114"/>
      <c r="AB657" s="114"/>
      <c r="AC657" s="114"/>
      <c r="AD657" s="114"/>
      <c r="AE657" s="114"/>
      <c r="AF657" s="114"/>
      <c r="AG657" s="114"/>
      <c r="AH657" s="114"/>
      <c r="AI657" s="114"/>
      <c r="AJ657" s="114"/>
      <c r="AK657" s="114"/>
      <c r="AL657" s="114"/>
      <c r="AM657" s="114"/>
      <c r="AN657" s="114"/>
      <c r="AO657" s="114"/>
      <c r="AP657" s="114"/>
      <c r="AQ657" s="114"/>
      <c r="AR657" s="114"/>
      <c r="AS657" s="114"/>
      <c r="AT657" s="114"/>
      <c r="AU657" s="114"/>
    </row>
    <row r="658">
      <c r="A658" s="114"/>
      <c r="B658" s="114"/>
      <c r="C658" s="114"/>
      <c r="D658" s="114"/>
      <c r="E658" s="115"/>
      <c r="F658" s="115"/>
      <c r="G658" s="115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6"/>
      <c r="V658" s="114"/>
      <c r="W658" s="114"/>
      <c r="X658" s="114"/>
      <c r="Y658" s="114"/>
      <c r="Z658" s="114"/>
      <c r="AA658" s="114"/>
      <c r="AB658" s="114"/>
      <c r="AC658" s="114"/>
      <c r="AD658" s="114"/>
      <c r="AE658" s="114"/>
      <c r="AF658" s="114"/>
      <c r="AG658" s="114"/>
      <c r="AH658" s="114"/>
      <c r="AI658" s="114"/>
      <c r="AJ658" s="114"/>
      <c r="AK658" s="114"/>
      <c r="AL658" s="114"/>
      <c r="AM658" s="114"/>
      <c r="AN658" s="114"/>
      <c r="AO658" s="114"/>
      <c r="AP658" s="114"/>
      <c r="AQ658" s="114"/>
      <c r="AR658" s="114"/>
      <c r="AS658" s="114"/>
      <c r="AT658" s="114"/>
      <c r="AU658" s="114"/>
    </row>
    <row r="659">
      <c r="A659" s="114"/>
      <c r="B659" s="114"/>
      <c r="C659" s="114"/>
      <c r="D659" s="114"/>
      <c r="E659" s="115"/>
      <c r="F659" s="115"/>
      <c r="G659" s="115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6"/>
      <c r="V659" s="114"/>
      <c r="W659" s="114"/>
      <c r="X659" s="114"/>
      <c r="Y659" s="114"/>
      <c r="Z659" s="114"/>
      <c r="AA659" s="114"/>
      <c r="AB659" s="114"/>
      <c r="AC659" s="114"/>
      <c r="AD659" s="114"/>
      <c r="AE659" s="114"/>
      <c r="AF659" s="114"/>
      <c r="AG659" s="114"/>
      <c r="AH659" s="114"/>
      <c r="AI659" s="114"/>
      <c r="AJ659" s="114"/>
      <c r="AK659" s="114"/>
      <c r="AL659" s="114"/>
      <c r="AM659" s="114"/>
      <c r="AN659" s="114"/>
      <c r="AO659" s="114"/>
      <c r="AP659" s="114"/>
      <c r="AQ659" s="114"/>
      <c r="AR659" s="114"/>
      <c r="AS659" s="114"/>
      <c r="AT659" s="114"/>
      <c r="AU659" s="114"/>
    </row>
    <row r="660">
      <c r="A660" s="114"/>
      <c r="B660" s="114"/>
      <c r="C660" s="114"/>
      <c r="D660" s="114"/>
      <c r="E660" s="115"/>
      <c r="F660" s="115"/>
      <c r="G660" s="115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6"/>
      <c r="V660" s="114"/>
      <c r="W660" s="114"/>
      <c r="X660" s="114"/>
      <c r="Y660" s="114"/>
      <c r="Z660" s="114"/>
      <c r="AA660" s="114"/>
      <c r="AB660" s="114"/>
      <c r="AC660" s="114"/>
      <c r="AD660" s="114"/>
      <c r="AE660" s="114"/>
      <c r="AF660" s="114"/>
      <c r="AG660" s="114"/>
      <c r="AH660" s="114"/>
      <c r="AI660" s="114"/>
      <c r="AJ660" s="114"/>
      <c r="AK660" s="114"/>
      <c r="AL660" s="114"/>
      <c r="AM660" s="114"/>
      <c r="AN660" s="114"/>
      <c r="AO660" s="114"/>
      <c r="AP660" s="114"/>
      <c r="AQ660" s="114"/>
      <c r="AR660" s="114"/>
      <c r="AS660" s="114"/>
      <c r="AT660" s="114"/>
      <c r="AU660" s="114"/>
    </row>
    <row r="661">
      <c r="A661" s="114"/>
      <c r="B661" s="114"/>
      <c r="C661" s="114"/>
      <c r="D661" s="114"/>
      <c r="E661" s="115"/>
      <c r="F661" s="115"/>
      <c r="G661" s="115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6"/>
      <c r="V661" s="114"/>
      <c r="W661" s="114"/>
      <c r="X661" s="114"/>
      <c r="Y661" s="114"/>
      <c r="Z661" s="114"/>
      <c r="AA661" s="114"/>
      <c r="AB661" s="114"/>
      <c r="AC661" s="114"/>
      <c r="AD661" s="114"/>
      <c r="AE661" s="114"/>
      <c r="AF661" s="114"/>
      <c r="AG661" s="114"/>
      <c r="AH661" s="114"/>
      <c r="AI661" s="114"/>
      <c r="AJ661" s="114"/>
      <c r="AK661" s="114"/>
      <c r="AL661" s="114"/>
      <c r="AM661" s="114"/>
      <c r="AN661" s="114"/>
      <c r="AO661" s="114"/>
      <c r="AP661" s="114"/>
      <c r="AQ661" s="114"/>
      <c r="AR661" s="114"/>
      <c r="AS661" s="114"/>
      <c r="AT661" s="114"/>
      <c r="AU661" s="114"/>
    </row>
    <row r="662">
      <c r="A662" s="114"/>
      <c r="B662" s="114"/>
      <c r="C662" s="114"/>
      <c r="D662" s="114"/>
      <c r="E662" s="115"/>
      <c r="F662" s="115"/>
      <c r="G662" s="115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6"/>
      <c r="V662" s="114"/>
      <c r="W662" s="114"/>
      <c r="X662" s="114"/>
      <c r="Y662" s="114"/>
      <c r="Z662" s="114"/>
      <c r="AA662" s="114"/>
      <c r="AB662" s="114"/>
      <c r="AC662" s="114"/>
      <c r="AD662" s="114"/>
      <c r="AE662" s="114"/>
      <c r="AF662" s="114"/>
      <c r="AG662" s="114"/>
      <c r="AH662" s="114"/>
      <c r="AI662" s="114"/>
      <c r="AJ662" s="114"/>
      <c r="AK662" s="114"/>
      <c r="AL662" s="114"/>
      <c r="AM662" s="114"/>
      <c r="AN662" s="114"/>
      <c r="AO662" s="114"/>
      <c r="AP662" s="114"/>
      <c r="AQ662" s="114"/>
      <c r="AR662" s="114"/>
      <c r="AS662" s="114"/>
      <c r="AT662" s="114"/>
      <c r="AU662" s="114"/>
    </row>
    <row r="663">
      <c r="A663" s="114"/>
      <c r="B663" s="114"/>
      <c r="C663" s="114"/>
      <c r="D663" s="114"/>
      <c r="E663" s="115"/>
      <c r="F663" s="115"/>
      <c r="G663" s="115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6"/>
      <c r="V663" s="114"/>
      <c r="W663" s="114"/>
      <c r="X663" s="114"/>
      <c r="Y663" s="114"/>
      <c r="Z663" s="114"/>
      <c r="AA663" s="114"/>
      <c r="AB663" s="114"/>
      <c r="AC663" s="114"/>
      <c r="AD663" s="114"/>
      <c r="AE663" s="114"/>
      <c r="AF663" s="114"/>
      <c r="AG663" s="114"/>
      <c r="AH663" s="114"/>
      <c r="AI663" s="114"/>
      <c r="AJ663" s="114"/>
      <c r="AK663" s="114"/>
      <c r="AL663" s="114"/>
      <c r="AM663" s="114"/>
      <c r="AN663" s="114"/>
      <c r="AO663" s="114"/>
      <c r="AP663" s="114"/>
      <c r="AQ663" s="114"/>
      <c r="AR663" s="114"/>
      <c r="AS663" s="114"/>
      <c r="AT663" s="114"/>
      <c r="AU663" s="114"/>
    </row>
    <row r="664">
      <c r="A664" s="114"/>
      <c r="B664" s="114"/>
      <c r="C664" s="114"/>
      <c r="D664" s="114"/>
      <c r="E664" s="115"/>
      <c r="F664" s="115"/>
      <c r="G664" s="115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6"/>
      <c r="V664" s="114"/>
      <c r="W664" s="114"/>
      <c r="X664" s="114"/>
      <c r="Y664" s="114"/>
      <c r="Z664" s="114"/>
      <c r="AA664" s="114"/>
      <c r="AB664" s="114"/>
      <c r="AC664" s="114"/>
      <c r="AD664" s="114"/>
      <c r="AE664" s="114"/>
      <c r="AF664" s="114"/>
      <c r="AG664" s="114"/>
      <c r="AH664" s="114"/>
      <c r="AI664" s="114"/>
      <c r="AJ664" s="114"/>
      <c r="AK664" s="114"/>
      <c r="AL664" s="114"/>
      <c r="AM664" s="114"/>
      <c r="AN664" s="114"/>
      <c r="AO664" s="114"/>
      <c r="AP664" s="114"/>
      <c r="AQ664" s="114"/>
      <c r="AR664" s="114"/>
      <c r="AS664" s="114"/>
      <c r="AT664" s="114"/>
      <c r="AU664" s="114"/>
    </row>
    <row r="665">
      <c r="A665" s="114"/>
      <c r="B665" s="114"/>
      <c r="C665" s="114"/>
      <c r="D665" s="114"/>
      <c r="E665" s="115"/>
      <c r="F665" s="115"/>
      <c r="G665" s="115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6"/>
      <c r="V665" s="114"/>
      <c r="W665" s="114"/>
      <c r="X665" s="114"/>
      <c r="Y665" s="114"/>
      <c r="Z665" s="114"/>
      <c r="AA665" s="114"/>
      <c r="AB665" s="114"/>
      <c r="AC665" s="114"/>
      <c r="AD665" s="114"/>
      <c r="AE665" s="114"/>
      <c r="AF665" s="114"/>
      <c r="AG665" s="114"/>
      <c r="AH665" s="114"/>
      <c r="AI665" s="114"/>
      <c r="AJ665" s="114"/>
      <c r="AK665" s="114"/>
      <c r="AL665" s="114"/>
      <c r="AM665" s="114"/>
      <c r="AN665" s="114"/>
      <c r="AO665" s="114"/>
      <c r="AP665" s="114"/>
      <c r="AQ665" s="114"/>
      <c r="AR665" s="114"/>
      <c r="AS665" s="114"/>
      <c r="AT665" s="114"/>
      <c r="AU665" s="114"/>
    </row>
    <row r="666">
      <c r="A666" s="114"/>
      <c r="B666" s="114"/>
      <c r="C666" s="114"/>
      <c r="D666" s="114"/>
      <c r="E666" s="115"/>
      <c r="F666" s="115"/>
      <c r="G666" s="115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6"/>
      <c r="V666" s="114"/>
      <c r="W666" s="114"/>
      <c r="X666" s="114"/>
      <c r="Y666" s="114"/>
      <c r="Z666" s="114"/>
      <c r="AA666" s="114"/>
      <c r="AB666" s="114"/>
      <c r="AC666" s="114"/>
      <c r="AD666" s="114"/>
      <c r="AE666" s="114"/>
      <c r="AF666" s="114"/>
      <c r="AG666" s="114"/>
      <c r="AH666" s="114"/>
      <c r="AI666" s="114"/>
      <c r="AJ666" s="114"/>
      <c r="AK666" s="114"/>
      <c r="AL666" s="114"/>
      <c r="AM666" s="114"/>
      <c r="AN666" s="114"/>
      <c r="AO666" s="114"/>
      <c r="AP666" s="114"/>
      <c r="AQ666" s="114"/>
      <c r="AR666" s="114"/>
      <c r="AS666" s="114"/>
      <c r="AT666" s="114"/>
      <c r="AU666" s="114"/>
    </row>
    <row r="667">
      <c r="A667" s="114"/>
      <c r="B667" s="114"/>
      <c r="C667" s="114"/>
      <c r="D667" s="114"/>
      <c r="E667" s="115"/>
      <c r="F667" s="115"/>
      <c r="G667" s="115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6"/>
      <c r="V667" s="114"/>
      <c r="W667" s="114"/>
      <c r="X667" s="114"/>
      <c r="Y667" s="114"/>
      <c r="Z667" s="114"/>
      <c r="AA667" s="114"/>
      <c r="AB667" s="114"/>
      <c r="AC667" s="114"/>
      <c r="AD667" s="114"/>
      <c r="AE667" s="114"/>
      <c r="AF667" s="114"/>
      <c r="AG667" s="114"/>
      <c r="AH667" s="114"/>
      <c r="AI667" s="114"/>
      <c r="AJ667" s="114"/>
      <c r="AK667" s="114"/>
      <c r="AL667" s="114"/>
      <c r="AM667" s="114"/>
      <c r="AN667" s="114"/>
      <c r="AO667" s="114"/>
      <c r="AP667" s="114"/>
      <c r="AQ667" s="114"/>
      <c r="AR667" s="114"/>
      <c r="AS667" s="114"/>
      <c r="AT667" s="114"/>
      <c r="AU667" s="114"/>
    </row>
    <row r="668">
      <c r="A668" s="114"/>
      <c r="B668" s="114"/>
      <c r="C668" s="114"/>
      <c r="D668" s="114"/>
      <c r="E668" s="115"/>
      <c r="F668" s="115"/>
      <c r="G668" s="115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6"/>
      <c r="V668" s="114"/>
      <c r="W668" s="114"/>
      <c r="X668" s="114"/>
      <c r="Y668" s="114"/>
      <c r="Z668" s="114"/>
      <c r="AA668" s="114"/>
      <c r="AB668" s="114"/>
      <c r="AC668" s="114"/>
      <c r="AD668" s="114"/>
      <c r="AE668" s="114"/>
      <c r="AF668" s="114"/>
      <c r="AG668" s="114"/>
      <c r="AH668" s="114"/>
      <c r="AI668" s="114"/>
      <c r="AJ668" s="114"/>
      <c r="AK668" s="114"/>
      <c r="AL668" s="114"/>
      <c r="AM668" s="114"/>
      <c r="AN668" s="114"/>
      <c r="AO668" s="114"/>
      <c r="AP668" s="114"/>
      <c r="AQ668" s="114"/>
      <c r="AR668" s="114"/>
      <c r="AS668" s="114"/>
      <c r="AT668" s="114"/>
      <c r="AU668" s="114"/>
    </row>
    <row r="669">
      <c r="A669" s="114"/>
      <c r="B669" s="114"/>
      <c r="C669" s="114"/>
      <c r="D669" s="114"/>
      <c r="E669" s="115"/>
      <c r="F669" s="115"/>
      <c r="G669" s="115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6"/>
      <c r="V669" s="114"/>
      <c r="W669" s="114"/>
      <c r="X669" s="114"/>
      <c r="Y669" s="114"/>
      <c r="Z669" s="114"/>
      <c r="AA669" s="114"/>
      <c r="AB669" s="114"/>
      <c r="AC669" s="114"/>
      <c r="AD669" s="114"/>
      <c r="AE669" s="114"/>
      <c r="AF669" s="114"/>
      <c r="AG669" s="114"/>
      <c r="AH669" s="114"/>
      <c r="AI669" s="114"/>
      <c r="AJ669" s="114"/>
      <c r="AK669" s="114"/>
      <c r="AL669" s="114"/>
      <c r="AM669" s="114"/>
      <c r="AN669" s="114"/>
      <c r="AO669" s="114"/>
      <c r="AP669" s="114"/>
      <c r="AQ669" s="114"/>
      <c r="AR669" s="114"/>
      <c r="AS669" s="114"/>
      <c r="AT669" s="114"/>
      <c r="AU669" s="114"/>
    </row>
    <row r="670">
      <c r="A670" s="114"/>
      <c r="B670" s="114"/>
      <c r="C670" s="114"/>
      <c r="D670" s="114"/>
      <c r="E670" s="115"/>
      <c r="F670" s="115"/>
      <c r="G670" s="115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6"/>
      <c r="V670" s="114"/>
      <c r="W670" s="114"/>
      <c r="X670" s="114"/>
      <c r="Y670" s="114"/>
      <c r="Z670" s="114"/>
      <c r="AA670" s="114"/>
      <c r="AB670" s="114"/>
      <c r="AC670" s="114"/>
      <c r="AD670" s="114"/>
      <c r="AE670" s="114"/>
      <c r="AF670" s="114"/>
      <c r="AG670" s="114"/>
      <c r="AH670" s="114"/>
      <c r="AI670" s="114"/>
      <c r="AJ670" s="114"/>
      <c r="AK670" s="114"/>
      <c r="AL670" s="114"/>
      <c r="AM670" s="114"/>
      <c r="AN670" s="114"/>
      <c r="AO670" s="114"/>
      <c r="AP670" s="114"/>
      <c r="AQ670" s="114"/>
      <c r="AR670" s="114"/>
      <c r="AS670" s="114"/>
      <c r="AT670" s="114"/>
      <c r="AU670" s="114"/>
    </row>
    <row r="671">
      <c r="A671" s="114"/>
      <c r="B671" s="114"/>
      <c r="C671" s="114"/>
      <c r="D671" s="114"/>
      <c r="E671" s="115"/>
      <c r="F671" s="115"/>
      <c r="G671" s="115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6"/>
      <c r="V671" s="114"/>
      <c r="W671" s="114"/>
      <c r="X671" s="114"/>
      <c r="Y671" s="114"/>
      <c r="Z671" s="114"/>
      <c r="AA671" s="114"/>
      <c r="AB671" s="114"/>
      <c r="AC671" s="114"/>
      <c r="AD671" s="114"/>
      <c r="AE671" s="114"/>
      <c r="AF671" s="114"/>
      <c r="AG671" s="114"/>
      <c r="AH671" s="114"/>
      <c r="AI671" s="114"/>
      <c r="AJ671" s="114"/>
      <c r="AK671" s="114"/>
      <c r="AL671" s="114"/>
      <c r="AM671" s="114"/>
      <c r="AN671" s="114"/>
      <c r="AO671" s="114"/>
      <c r="AP671" s="114"/>
      <c r="AQ671" s="114"/>
      <c r="AR671" s="114"/>
      <c r="AS671" s="114"/>
      <c r="AT671" s="114"/>
      <c r="AU671" s="114"/>
    </row>
    <row r="672">
      <c r="A672" s="114"/>
      <c r="B672" s="114"/>
      <c r="C672" s="114"/>
      <c r="D672" s="114"/>
      <c r="E672" s="115"/>
      <c r="F672" s="115"/>
      <c r="G672" s="115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6"/>
      <c r="V672" s="114"/>
      <c r="W672" s="114"/>
      <c r="X672" s="114"/>
      <c r="Y672" s="114"/>
      <c r="Z672" s="114"/>
      <c r="AA672" s="114"/>
      <c r="AB672" s="114"/>
      <c r="AC672" s="114"/>
      <c r="AD672" s="114"/>
      <c r="AE672" s="114"/>
      <c r="AF672" s="114"/>
      <c r="AG672" s="114"/>
      <c r="AH672" s="114"/>
      <c r="AI672" s="114"/>
      <c r="AJ672" s="114"/>
      <c r="AK672" s="114"/>
      <c r="AL672" s="114"/>
      <c r="AM672" s="114"/>
      <c r="AN672" s="114"/>
      <c r="AO672" s="114"/>
      <c r="AP672" s="114"/>
      <c r="AQ672" s="114"/>
      <c r="AR672" s="114"/>
      <c r="AS672" s="114"/>
      <c r="AT672" s="114"/>
      <c r="AU672" s="114"/>
    </row>
    <row r="673">
      <c r="A673" s="114"/>
      <c r="B673" s="114"/>
      <c r="C673" s="114"/>
      <c r="D673" s="114"/>
      <c r="E673" s="115"/>
      <c r="F673" s="115"/>
      <c r="G673" s="115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6"/>
      <c r="V673" s="114"/>
      <c r="W673" s="114"/>
      <c r="X673" s="114"/>
      <c r="Y673" s="114"/>
      <c r="Z673" s="114"/>
      <c r="AA673" s="114"/>
      <c r="AB673" s="114"/>
      <c r="AC673" s="114"/>
      <c r="AD673" s="114"/>
      <c r="AE673" s="114"/>
      <c r="AF673" s="114"/>
      <c r="AG673" s="114"/>
      <c r="AH673" s="114"/>
      <c r="AI673" s="114"/>
      <c r="AJ673" s="114"/>
      <c r="AK673" s="114"/>
      <c r="AL673" s="114"/>
      <c r="AM673" s="114"/>
      <c r="AN673" s="114"/>
      <c r="AO673" s="114"/>
      <c r="AP673" s="114"/>
      <c r="AQ673" s="114"/>
      <c r="AR673" s="114"/>
      <c r="AS673" s="114"/>
      <c r="AT673" s="114"/>
      <c r="AU673" s="114"/>
    </row>
    <row r="674">
      <c r="A674" s="114"/>
      <c r="B674" s="114"/>
      <c r="C674" s="114"/>
      <c r="D674" s="114"/>
      <c r="E674" s="115"/>
      <c r="F674" s="115"/>
      <c r="G674" s="115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6"/>
      <c r="V674" s="114"/>
      <c r="W674" s="114"/>
      <c r="X674" s="114"/>
      <c r="Y674" s="114"/>
      <c r="Z674" s="114"/>
      <c r="AA674" s="114"/>
      <c r="AB674" s="114"/>
      <c r="AC674" s="114"/>
      <c r="AD674" s="114"/>
      <c r="AE674" s="114"/>
      <c r="AF674" s="114"/>
      <c r="AG674" s="114"/>
      <c r="AH674" s="114"/>
      <c r="AI674" s="114"/>
      <c r="AJ674" s="114"/>
      <c r="AK674" s="114"/>
      <c r="AL674" s="114"/>
      <c r="AM674" s="114"/>
      <c r="AN674" s="114"/>
      <c r="AO674" s="114"/>
      <c r="AP674" s="114"/>
      <c r="AQ674" s="114"/>
      <c r="AR674" s="114"/>
      <c r="AS674" s="114"/>
      <c r="AT674" s="114"/>
      <c r="AU674" s="114"/>
    </row>
    <row r="675">
      <c r="A675" s="114"/>
      <c r="B675" s="114"/>
      <c r="C675" s="114"/>
      <c r="D675" s="114"/>
      <c r="E675" s="115"/>
      <c r="F675" s="115"/>
      <c r="G675" s="115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6"/>
      <c r="V675" s="114"/>
      <c r="W675" s="114"/>
      <c r="X675" s="114"/>
      <c r="Y675" s="114"/>
      <c r="Z675" s="114"/>
      <c r="AA675" s="114"/>
      <c r="AB675" s="114"/>
      <c r="AC675" s="114"/>
      <c r="AD675" s="114"/>
      <c r="AE675" s="114"/>
      <c r="AF675" s="114"/>
      <c r="AG675" s="114"/>
      <c r="AH675" s="114"/>
      <c r="AI675" s="114"/>
      <c r="AJ675" s="114"/>
      <c r="AK675" s="114"/>
      <c r="AL675" s="114"/>
      <c r="AM675" s="114"/>
      <c r="AN675" s="114"/>
      <c r="AO675" s="114"/>
      <c r="AP675" s="114"/>
      <c r="AQ675" s="114"/>
      <c r="AR675" s="114"/>
      <c r="AS675" s="114"/>
      <c r="AT675" s="114"/>
      <c r="AU675" s="114"/>
    </row>
    <row r="676">
      <c r="A676" s="114"/>
      <c r="B676" s="114"/>
      <c r="C676" s="114"/>
      <c r="D676" s="114"/>
      <c r="E676" s="115"/>
      <c r="F676" s="115"/>
      <c r="G676" s="115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6"/>
      <c r="V676" s="114"/>
      <c r="W676" s="114"/>
      <c r="X676" s="114"/>
      <c r="Y676" s="114"/>
      <c r="Z676" s="114"/>
      <c r="AA676" s="114"/>
      <c r="AB676" s="114"/>
      <c r="AC676" s="114"/>
      <c r="AD676" s="114"/>
      <c r="AE676" s="114"/>
      <c r="AF676" s="114"/>
      <c r="AG676" s="114"/>
      <c r="AH676" s="114"/>
      <c r="AI676" s="114"/>
      <c r="AJ676" s="114"/>
      <c r="AK676" s="114"/>
      <c r="AL676" s="114"/>
      <c r="AM676" s="114"/>
      <c r="AN676" s="114"/>
      <c r="AO676" s="114"/>
      <c r="AP676" s="114"/>
      <c r="AQ676" s="114"/>
      <c r="AR676" s="114"/>
      <c r="AS676" s="114"/>
      <c r="AT676" s="114"/>
      <c r="AU676" s="114"/>
    </row>
    <row r="677">
      <c r="A677" s="114"/>
      <c r="B677" s="114"/>
      <c r="C677" s="114"/>
      <c r="D677" s="114"/>
      <c r="E677" s="115"/>
      <c r="F677" s="115"/>
      <c r="G677" s="115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6"/>
      <c r="V677" s="114"/>
      <c r="W677" s="114"/>
      <c r="X677" s="114"/>
      <c r="Y677" s="114"/>
      <c r="Z677" s="114"/>
      <c r="AA677" s="114"/>
      <c r="AB677" s="114"/>
      <c r="AC677" s="114"/>
      <c r="AD677" s="114"/>
      <c r="AE677" s="114"/>
      <c r="AF677" s="114"/>
      <c r="AG677" s="114"/>
      <c r="AH677" s="114"/>
      <c r="AI677" s="114"/>
      <c r="AJ677" s="114"/>
      <c r="AK677" s="114"/>
      <c r="AL677" s="114"/>
      <c r="AM677" s="114"/>
      <c r="AN677" s="114"/>
      <c r="AO677" s="114"/>
      <c r="AP677" s="114"/>
      <c r="AQ677" s="114"/>
      <c r="AR677" s="114"/>
      <c r="AS677" s="114"/>
      <c r="AT677" s="114"/>
      <c r="AU677" s="114"/>
    </row>
    <row r="678">
      <c r="A678" s="114"/>
      <c r="B678" s="114"/>
      <c r="C678" s="114"/>
      <c r="D678" s="114"/>
      <c r="E678" s="115"/>
      <c r="F678" s="115"/>
      <c r="G678" s="115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6"/>
      <c r="V678" s="114"/>
      <c r="W678" s="114"/>
      <c r="X678" s="114"/>
      <c r="Y678" s="114"/>
      <c r="Z678" s="114"/>
      <c r="AA678" s="114"/>
      <c r="AB678" s="114"/>
      <c r="AC678" s="114"/>
      <c r="AD678" s="114"/>
      <c r="AE678" s="114"/>
      <c r="AF678" s="114"/>
      <c r="AG678" s="114"/>
      <c r="AH678" s="114"/>
      <c r="AI678" s="114"/>
      <c r="AJ678" s="114"/>
      <c r="AK678" s="114"/>
      <c r="AL678" s="114"/>
      <c r="AM678" s="114"/>
      <c r="AN678" s="114"/>
      <c r="AO678" s="114"/>
      <c r="AP678" s="114"/>
      <c r="AQ678" s="114"/>
      <c r="AR678" s="114"/>
      <c r="AS678" s="114"/>
      <c r="AT678" s="114"/>
      <c r="AU678" s="114"/>
    </row>
    <row r="679">
      <c r="A679" s="114"/>
      <c r="B679" s="114"/>
      <c r="C679" s="114"/>
      <c r="D679" s="114"/>
      <c r="E679" s="115"/>
      <c r="F679" s="115"/>
      <c r="G679" s="115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6"/>
      <c r="V679" s="114"/>
      <c r="W679" s="114"/>
      <c r="X679" s="114"/>
      <c r="Y679" s="114"/>
      <c r="Z679" s="114"/>
      <c r="AA679" s="114"/>
      <c r="AB679" s="114"/>
      <c r="AC679" s="114"/>
      <c r="AD679" s="114"/>
      <c r="AE679" s="114"/>
      <c r="AF679" s="114"/>
      <c r="AG679" s="114"/>
      <c r="AH679" s="114"/>
      <c r="AI679" s="114"/>
      <c r="AJ679" s="114"/>
      <c r="AK679" s="114"/>
      <c r="AL679" s="114"/>
      <c r="AM679" s="114"/>
      <c r="AN679" s="114"/>
      <c r="AO679" s="114"/>
      <c r="AP679" s="114"/>
      <c r="AQ679" s="114"/>
      <c r="AR679" s="114"/>
      <c r="AS679" s="114"/>
      <c r="AT679" s="114"/>
      <c r="AU679" s="114"/>
    </row>
    <row r="680">
      <c r="A680" s="114"/>
      <c r="B680" s="114"/>
      <c r="C680" s="114"/>
      <c r="D680" s="114"/>
      <c r="E680" s="115"/>
      <c r="F680" s="115"/>
      <c r="G680" s="115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6"/>
      <c r="V680" s="114"/>
      <c r="W680" s="114"/>
      <c r="X680" s="114"/>
      <c r="Y680" s="114"/>
      <c r="Z680" s="114"/>
      <c r="AA680" s="114"/>
      <c r="AB680" s="114"/>
      <c r="AC680" s="114"/>
      <c r="AD680" s="114"/>
      <c r="AE680" s="114"/>
      <c r="AF680" s="114"/>
      <c r="AG680" s="114"/>
      <c r="AH680" s="114"/>
      <c r="AI680" s="114"/>
      <c r="AJ680" s="114"/>
      <c r="AK680" s="114"/>
      <c r="AL680" s="114"/>
      <c r="AM680" s="114"/>
      <c r="AN680" s="114"/>
      <c r="AO680" s="114"/>
      <c r="AP680" s="114"/>
      <c r="AQ680" s="114"/>
      <c r="AR680" s="114"/>
      <c r="AS680" s="114"/>
      <c r="AT680" s="114"/>
      <c r="AU680" s="114"/>
    </row>
    <row r="681">
      <c r="A681" s="114"/>
      <c r="B681" s="114"/>
      <c r="C681" s="114"/>
      <c r="D681" s="114"/>
      <c r="E681" s="115"/>
      <c r="F681" s="115"/>
      <c r="G681" s="115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6"/>
      <c r="V681" s="114"/>
      <c r="W681" s="114"/>
      <c r="X681" s="114"/>
      <c r="Y681" s="114"/>
      <c r="Z681" s="114"/>
      <c r="AA681" s="114"/>
      <c r="AB681" s="114"/>
      <c r="AC681" s="114"/>
      <c r="AD681" s="114"/>
      <c r="AE681" s="114"/>
      <c r="AF681" s="114"/>
      <c r="AG681" s="114"/>
      <c r="AH681" s="114"/>
      <c r="AI681" s="114"/>
      <c r="AJ681" s="114"/>
      <c r="AK681" s="114"/>
      <c r="AL681" s="114"/>
      <c r="AM681" s="114"/>
      <c r="AN681" s="114"/>
      <c r="AO681" s="114"/>
      <c r="AP681" s="114"/>
      <c r="AQ681" s="114"/>
      <c r="AR681" s="114"/>
      <c r="AS681" s="114"/>
      <c r="AT681" s="114"/>
      <c r="AU681" s="114"/>
    </row>
    <row r="682">
      <c r="A682" s="114"/>
      <c r="B682" s="114"/>
      <c r="C682" s="114"/>
      <c r="D682" s="114"/>
      <c r="E682" s="115"/>
      <c r="F682" s="115"/>
      <c r="G682" s="115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6"/>
      <c r="V682" s="114"/>
      <c r="W682" s="114"/>
      <c r="X682" s="114"/>
      <c r="Y682" s="114"/>
      <c r="Z682" s="114"/>
      <c r="AA682" s="114"/>
      <c r="AB682" s="114"/>
      <c r="AC682" s="114"/>
      <c r="AD682" s="114"/>
      <c r="AE682" s="114"/>
      <c r="AF682" s="114"/>
      <c r="AG682" s="114"/>
      <c r="AH682" s="114"/>
      <c r="AI682" s="114"/>
      <c r="AJ682" s="114"/>
      <c r="AK682" s="114"/>
      <c r="AL682" s="114"/>
      <c r="AM682" s="114"/>
      <c r="AN682" s="114"/>
      <c r="AO682" s="114"/>
      <c r="AP682" s="114"/>
      <c r="AQ682" s="114"/>
      <c r="AR682" s="114"/>
      <c r="AS682" s="114"/>
      <c r="AT682" s="114"/>
      <c r="AU682" s="114"/>
    </row>
    <row r="683">
      <c r="A683" s="114"/>
      <c r="B683" s="114"/>
      <c r="C683" s="114"/>
      <c r="D683" s="114"/>
      <c r="E683" s="115"/>
      <c r="F683" s="115"/>
      <c r="G683" s="115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6"/>
      <c r="V683" s="114"/>
      <c r="W683" s="114"/>
      <c r="X683" s="114"/>
      <c r="Y683" s="114"/>
      <c r="Z683" s="114"/>
      <c r="AA683" s="114"/>
      <c r="AB683" s="114"/>
      <c r="AC683" s="114"/>
      <c r="AD683" s="114"/>
      <c r="AE683" s="114"/>
      <c r="AF683" s="114"/>
      <c r="AG683" s="114"/>
      <c r="AH683" s="114"/>
      <c r="AI683" s="114"/>
      <c r="AJ683" s="114"/>
      <c r="AK683" s="114"/>
      <c r="AL683" s="114"/>
      <c r="AM683" s="114"/>
      <c r="AN683" s="114"/>
      <c r="AO683" s="114"/>
      <c r="AP683" s="114"/>
      <c r="AQ683" s="114"/>
      <c r="AR683" s="114"/>
      <c r="AS683" s="114"/>
      <c r="AT683" s="114"/>
      <c r="AU683" s="114"/>
    </row>
    <row r="684">
      <c r="A684" s="114"/>
      <c r="B684" s="114"/>
      <c r="C684" s="114"/>
      <c r="D684" s="114"/>
      <c r="E684" s="115"/>
      <c r="F684" s="115"/>
      <c r="G684" s="115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6"/>
      <c r="V684" s="114"/>
      <c r="W684" s="114"/>
      <c r="X684" s="114"/>
      <c r="Y684" s="114"/>
      <c r="Z684" s="114"/>
      <c r="AA684" s="114"/>
      <c r="AB684" s="114"/>
      <c r="AC684" s="114"/>
      <c r="AD684" s="114"/>
      <c r="AE684" s="114"/>
      <c r="AF684" s="114"/>
      <c r="AG684" s="114"/>
      <c r="AH684" s="114"/>
      <c r="AI684" s="114"/>
      <c r="AJ684" s="114"/>
      <c r="AK684" s="114"/>
      <c r="AL684" s="114"/>
      <c r="AM684" s="114"/>
      <c r="AN684" s="114"/>
      <c r="AO684" s="114"/>
      <c r="AP684" s="114"/>
      <c r="AQ684" s="114"/>
      <c r="AR684" s="114"/>
      <c r="AS684" s="114"/>
      <c r="AT684" s="114"/>
      <c r="AU684" s="114"/>
    </row>
    <row r="685">
      <c r="A685" s="114"/>
      <c r="B685" s="114"/>
      <c r="C685" s="114"/>
      <c r="D685" s="114"/>
      <c r="E685" s="115"/>
      <c r="F685" s="115"/>
      <c r="G685" s="115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6"/>
      <c r="V685" s="114"/>
      <c r="W685" s="114"/>
      <c r="X685" s="114"/>
      <c r="Y685" s="114"/>
      <c r="Z685" s="114"/>
      <c r="AA685" s="114"/>
      <c r="AB685" s="114"/>
      <c r="AC685" s="114"/>
      <c r="AD685" s="114"/>
      <c r="AE685" s="114"/>
      <c r="AF685" s="114"/>
      <c r="AG685" s="114"/>
      <c r="AH685" s="114"/>
      <c r="AI685" s="114"/>
      <c r="AJ685" s="114"/>
      <c r="AK685" s="114"/>
      <c r="AL685" s="114"/>
      <c r="AM685" s="114"/>
      <c r="AN685" s="114"/>
      <c r="AO685" s="114"/>
      <c r="AP685" s="114"/>
      <c r="AQ685" s="114"/>
      <c r="AR685" s="114"/>
      <c r="AS685" s="114"/>
      <c r="AT685" s="114"/>
      <c r="AU685" s="114"/>
    </row>
    <row r="686">
      <c r="A686" s="114"/>
      <c r="B686" s="114"/>
      <c r="C686" s="114"/>
      <c r="D686" s="114"/>
      <c r="E686" s="115"/>
      <c r="F686" s="115"/>
      <c r="G686" s="115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6"/>
      <c r="V686" s="114"/>
      <c r="W686" s="114"/>
      <c r="X686" s="114"/>
      <c r="Y686" s="114"/>
      <c r="Z686" s="114"/>
      <c r="AA686" s="114"/>
      <c r="AB686" s="114"/>
      <c r="AC686" s="114"/>
      <c r="AD686" s="114"/>
      <c r="AE686" s="114"/>
      <c r="AF686" s="114"/>
      <c r="AG686" s="114"/>
      <c r="AH686" s="114"/>
      <c r="AI686" s="114"/>
      <c r="AJ686" s="114"/>
      <c r="AK686" s="114"/>
      <c r="AL686" s="114"/>
      <c r="AM686" s="114"/>
      <c r="AN686" s="114"/>
      <c r="AO686" s="114"/>
      <c r="AP686" s="114"/>
      <c r="AQ686" s="114"/>
      <c r="AR686" s="114"/>
      <c r="AS686" s="114"/>
      <c r="AT686" s="114"/>
      <c r="AU686" s="114"/>
    </row>
    <row r="687">
      <c r="A687" s="114"/>
      <c r="B687" s="114"/>
      <c r="C687" s="114"/>
      <c r="D687" s="114"/>
      <c r="E687" s="115"/>
      <c r="F687" s="115"/>
      <c r="G687" s="115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6"/>
      <c r="V687" s="114"/>
      <c r="W687" s="114"/>
      <c r="X687" s="114"/>
      <c r="Y687" s="114"/>
      <c r="Z687" s="114"/>
      <c r="AA687" s="114"/>
      <c r="AB687" s="114"/>
      <c r="AC687" s="114"/>
      <c r="AD687" s="114"/>
      <c r="AE687" s="114"/>
      <c r="AF687" s="114"/>
      <c r="AG687" s="114"/>
      <c r="AH687" s="114"/>
      <c r="AI687" s="114"/>
      <c r="AJ687" s="114"/>
      <c r="AK687" s="114"/>
      <c r="AL687" s="114"/>
      <c r="AM687" s="114"/>
      <c r="AN687" s="114"/>
      <c r="AO687" s="114"/>
      <c r="AP687" s="114"/>
      <c r="AQ687" s="114"/>
      <c r="AR687" s="114"/>
      <c r="AS687" s="114"/>
      <c r="AT687" s="114"/>
      <c r="AU687" s="114"/>
    </row>
    <row r="688">
      <c r="A688" s="114"/>
      <c r="B688" s="114"/>
      <c r="C688" s="114"/>
      <c r="D688" s="114"/>
      <c r="E688" s="115"/>
      <c r="F688" s="115"/>
      <c r="G688" s="115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6"/>
      <c r="V688" s="114"/>
      <c r="W688" s="114"/>
      <c r="X688" s="114"/>
      <c r="Y688" s="114"/>
      <c r="Z688" s="114"/>
      <c r="AA688" s="114"/>
      <c r="AB688" s="114"/>
      <c r="AC688" s="114"/>
      <c r="AD688" s="114"/>
      <c r="AE688" s="114"/>
      <c r="AF688" s="114"/>
      <c r="AG688" s="114"/>
      <c r="AH688" s="114"/>
      <c r="AI688" s="114"/>
      <c r="AJ688" s="114"/>
      <c r="AK688" s="114"/>
      <c r="AL688" s="114"/>
      <c r="AM688" s="114"/>
      <c r="AN688" s="114"/>
      <c r="AO688" s="114"/>
      <c r="AP688" s="114"/>
      <c r="AQ688" s="114"/>
      <c r="AR688" s="114"/>
      <c r="AS688" s="114"/>
      <c r="AT688" s="114"/>
      <c r="AU688" s="114"/>
    </row>
    <row r="689">
      <c r="A689" s="114"/>
      <c r="B689" s="114"/>
      <c r="C689" s="114"/>
      <c r="D689" s="114"/>
      <c r="E689" s="115"/>
      <c r="F689" s="115"/>
      <c r="G689" s="115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6"/>
      <c r="V689" s="114"/>
      <c r="W689" s="114"/>
      <c r="X689" s="114"/>
      <c r="Y689" s="114"/>
      <c r="Z689" s="114"/>
      <c r="AA689" s="114"/>
      <c r="AB689" s="114"/>
      <c r="AC689" s="114"/>
      <c r="AD689" s="114"/>
      <c r="AE689" s="114"/>
      <c r="AF689" s="114"/>
      <c r="AG689" s="114"/>
      <c r="AH689" s="114"/>
      <c r="AI689" s="114"/>
      <c r="AJ689" s="114"/>
      <c r="AK689" s="114"/>
      <c r="AL689" s="114"/>
      <c r="AM689" s="114"/>
      <c r="AN689" s="114"/>
      <c r="AO689" s="114"/>
      <c r="AP689" s="114"/>
      <c r="AQ689" s="114"/>
      <c r="AR689" s="114"/>
      <c r="AS689" s="114"/>
      <c r="AT689" s="114"/>
      <c r="AU689" s="114"/>
    </row>
    <row r="690">
      <c r="A690" s="114"/>
      <c r="B690" s="114"/>
      <c r="C690" s="114"/>
      <c r="D690" s="114"/>
      <c r="E690" s="115"/>
      <c r="F690" s="115"/>
      <c r="G690" s="115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6"/>
      <c r="V690" s="114"/>
      <c r="W690" s="114"/>
      <c r="X690" s="114"/>
      <c r="Y690" s="114"/>
      <c r="Z690" s="114"/>
      <c r="AA690" s="114"/>
      <c r="AB690" s="114"/>
      <c r="AC690" s="114"/>
      <c r="AD690" s="114"/>
      <c r="AE690" s="114"/>
      <c r="AF690" s="114"/>
      <c r="AG690" s="114"/>
      <c r="AH690" s="114"/>
      <c r="AI690" s="114"/>
      <c r="AJ690" s="114"/>
      <c r="AK690" s="114"/>
      <c r="AL690" s="114"/>
      <c r="AM690" s="114"/>
      <c r="AN690" s="114"/>
      <c r="AO690" s="114"/>
      <c r="AP690" s="114"/>
      <c r="AQ690" s="114"/>
      <c r="AR690" s="114"/>
      <c r="AS690" s="114"/>
      <c r="AT690" s="114"/>
      <c r="AU690" s="114"/>
    </row>
    <row r="691">
      <c r="A691" s="114"/>
      <c r="B691" s="114"/>
      <c r="C691" s="114"/>
      <c r="D691" s="114"/>
      <c r="E691" s="115"/>
      <c r="F691" s="115"/>
      <c r="G691" s="115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6"/>
      <c r="V691" s="114"/>
      <c r="W691" s="114"/>
      <c r="X691" s="114"/>
      <c r="Y691" s="114"/>
      <c r="Z691" s="114"/>
      <c r="AA691" s="114"/>
      <c r="AB691" s="114"/>
      <c r="AC691" s="114"/>
      <c r="AD691" s="114"/>
      <c r="AE691" s="114"/>
      <c r="AF691" s="114"/>
      <c r="AG691" s="114"/>
      <c r="AH691" s="114"/>
      <c r="AI691" s="114"/>
      <c r="AJ691" s="114"/>
      <c r="AK691" s="114"/>
      <c r="AL691" s="114"/>
      <c r="AM691" s="114"/>
      <c r="AN691" s="114"/>
      <c r="AO691" s="114"/>
      <c r="AP691" s="114"/>
      <c r="AQ691" s="114"/>
      <c r="AR691" s="114"/>
      <c r="AS691" s="114"/>
      <c r="AT691" s="114"/>
      <c r="AU691" s="114"/>
    </row>
    <row r="692">
      <c r="A692" s="114"/>
      <c r="B692" s="114"/>
      <c r="C692" s="114"/>
      <c r="D692" s="114"/>
      <c r="E692" s="115"/>
      <c r="F692" s="115"/>
      <c r="G692" s="115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6"/>
      <c r="V692" s="114"/>
      <c r="W692" s="114"/>
      <c r="X692" s="114"/>
      <c r="Y692" s="114"/>
      <c r="Z692" s="114"/>
      <c r="AA692" s="114"/>
      <c r="AB692" s="114"/>
      <c r="AC692" s="114"/>
      <c r="AD692" s="114"/>
      <c r="AE692" s="114"/>
      <c r="AF692" s="114"/>
      <c r="AG692" s="114"/>
      <c r="AH692" s="114"/>
      <c r="AI692" s="114"/>
      <c r="AJ692" s="114"/>
      <c r="AK692" s="114"/>
      <c r="AL692" s="114"/>
      <c r="AM692" s="114"/>
      <c r="AN692" s="114"/>
      <c r="AO692" s="114"/>
      <c r="AP692" s="114"/>
      <c r="AQ692" s="114"/>
      <c r="AR692" s="114"/>
      <c r="AS692" s="114"/>
      <c r="AT692" s="114"/>
      <c r="AU692" s="114"/>
    </row>
    <row r="693">
      <c r="A693" s="114"/>
      <c r="B693" s="114"/>
      <c r="C693" s="114"/>
      <c r="D693" s="114"/>
      <c r="E693" s="115"/>
      <c r="F693" s="115"/>
      <c r="G693" s="115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6"/>
      <c r="V693" s="114"/>
      <c r="W693" s="114"/>
      <c r="X693" s="114"/>
      <c r="Y693" s="114"/>
      <c r="Z693" s="114"/>
      <c r="AA693" s="114"/>
      <c r="AB693" s="114"/>
      <c r="AC693" s="114"/>
      <c r="AD693" s="114"/>
      <c r="AE693" s="114"/>
      <c r="AF693" s="114"/>
      <c r="AG693" s="114"/>
      <c r="AH693" s="114"/>
      <c r="AI693" s="114"/>
      <c r="AJ693" s="114"/>
      <c r="AK693" s="114"/>
      <c r="AL693" s="114"/>
      <c r="AM693" s="114"/>
      <c r="AN693" s="114"/>
      <c r="AO693" s="114"/>
      <c r="AP693" s="114"/>
      <c r="AQ693" s="114"/>
      <c r="AR693" s="114"/>
      <c r="AS693" s="114"/>
      <c r="AT693" s="114"/>
      <c r="AU693" s="114"/>
    </row>
    <row r="694">
      <c r="A694" s="114"/>
      <c r="B694" s="114"/>
      <c r="C694" s="114"/>
      <c r="D694" s="114"/>
      <c r="E694" s="115"/>
      <c r="F694" s="115"/>
      <c r="G694" s="115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6"/>
      <c r="V694" s="114"/>
      <c r="W694" s="114"/>
      <c r="X694" s="114"/>
      <c r="Y694" s="114"/>
      <c r="Z694" s="114"/>
      <c r="AA694" s="114"/>
      <c r="AB694" s="114"/>
      <c r="AC694" s="114"/>
      <c r="AD694" s="114"/>
      <c r="AE694" s="114"/>
      <c r="AF694" s="114"/>
      <c r="AG694" s="114"/>
      <c r="AH694" s="114"/>
      <c r="AI694" s="114"/>
      <c r="AJ694" s="114"/>
      <c r="AK694" s="114"/>
      <c r="AL694" s="114"/>
      <c r="AM694" s="114"/>
      <c r="AN694" s="114"/>
      <c r="AO694" s="114"/>
      <c r="AP694" s="114"/>
      <c r="AQ694" s="114"/>
      <c r="AR694" s="114"/>
      <c r="AS694" s="114"/>
      <c r="AT694" s="114"/>
      <c r="AU694" s="114"/>
    </row>
    <row r="695">
      <c r="A695" s="114"/>
      <c r="B695" s="114"/>
      <c r="C695" s="114"/>
      <c r="D695" s="114"/>
      <c r="E695" s="115"/>
      <c r="F695" s="115"/>
      <c r="G695" s="115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6"/>
      <c r="V695" s="114"/>
      <c r="W695" s="114"/>
      <c r="X695" s="114"/>
      <c r="Y695" s="114"/>
      <c r="Z695" s="114"/>
      <c r="AA695" s="114"/>
      <c r="AB695" s="114"/>
      <c r="AC695" s="114"/>
      <c r="AD695" s="114"/>
      <c r="AE695" s="114"/>
      <c r="AF695" s="114"/>
      <c r="AG695" s="114"/>
      <c r="AH695" s="114"/>
      <c r="AI695" s="114"/>
      <c r="AJ695" s="114"/>
      <c r="AK695" s="114"/>
      <c r="AL695" s="114"/>
      <c r="AM695" s="114"/>
      <c r="AN695" s="114"/>
      <c r="AO695" s="114"/>
      <c r="AP695" s="114"/>
      <c r="AQ695" s="114"/>
      <c r="AR695" s="114"/>
      <c r="AS695" s="114"/>
      <c r="AT695" s="114"/>
      <c r="AU695" s="114"/>
    </row>
    <row r="696">
      <c r="A696" s="114"/>
      <c r="B696" s="114"/>
      <c r="C696" s="114"/>
      <c r="D696" s="114"/>
      <c r="E696" s="115"/>
      <c r="F696" s="115"/>
      <c r="G696" s="115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6"/>
      <c r="V696" s="114"/>
      <c r="W696" s="114"/>
      <c r="X696" s="114"/>
      <c r="Y696" s="114"/>
      <c r="Z696" s="114"/>
      <c r="AA696" s="114"/>
      <c r="AB696" s="114"/>
      <c r="AC696" s="114"/>
      <c r="AD696" s="114"/>
      <c r="AE696" s="114"/>
      <c r="AF696" s="114"/>
      <c r="AG696" s="114"/>
      <c r="AH696" s="114"/>
      <c r="AI696" s="114"/>
      <c r="AJ696" s="114"/>
      <c r="AK696" s="114"/>
      <c r="AL696" s="114"/>
      <c r="AM696" s="114"/>
      <c r="AN696" s="114"/>
      <c r="AO696" s="114"/>
      <c r="AP696" s="114"/>
      <c r="AQ696" s="114"/>
      <c r="AR696" s="114"/>
      <c r="AS696" s="114"/>
      <c r="AT696" s="114"/>
      <c r="AU696" s="114"/>
    </row>
    <row r="697">
      <c r="A697" s="114"/>
      <c r="B697" s="114"/>
      <c r="C697" s="114"/>
      <c r="D697" s="114"/>
      <c r="E697" s="115"/>
      <c r="F697" s="115"/>
      <c r="G697" s="115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6"/>
      <c r="V697" s="114"/>
      <c r="W697" s="114"/>
      <c r="X697" s="114"/>
      <c r="Y697" s="114"/>
      <c r="Z697" s="114"/>
      <c r="AA697" s="114"/>
      <c r="AB697" s="114"/>
      <c r="AC697" s="114"/>
      <c r="AD697" s="114"/>
      <c r="AE697" s="114"/>
      <c r="AF697" s="114"/>
      <c r="AG697" s="114"/>
      <c r="AH697" s="114"/>
      <c r="AI697" s="114"/>
      <c r="AJ697" s="114"/>
      <c r="AK697" s="114"/>
      <c r="AL697" s="114"/>
      <c r="AM697" s="114"/>
      <c r="AN697" s="114"/>
      <c r="AO697" s="114"/>
      <c r="AP697" s="114"/>
      <c r="AQ697" s="114"/>
      <c r="AR697" s="114"/>
      <c r="AS697" s="114"/>
      <c r="AT697" s="114"/>
      <c r="AU697" s="114"/>
    </row>
    <row r="698">
      <c r="A698" s="114"/>
      <c r="B698" s="114"/>
      <c r="C698" s="114"/>
      <c r="D698" s="114"/>
      <c r="E698" s="115"/>
      <c r="F698" s="115"/>
      <c r="G698" s="115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6"/>
      <c r="V698" s="114"/>
      <c r="W698" s="114"/>
      <c r="X698" s="114"/>
      <c r="Y698" s="114"/>
      <c r="Z698" s="114"/>
      <c r="AA698" s="114"/>
      <c r="AB698" s="114"/>
      <c r="AC698" s="114"/>
      <c r="AD698" s="114"/>
      <c r="AE698" s="114"/>
      <c r="AF698" s="114"/>
      <c r="AG698" s="114"/>
      <c r="AH698" s="114"/>
      <c r="AI698" s="114"/>
      <c r="AJ698" s="114"/>
      <c r="AK698" s="114"/>
      <c r="AL698" s="114"/>
      <c r="AM698" s="114"/>
      <c r="AN698" s="114"/>
      <c r="AO698" s="114"/>
      <c r="AP698" s="114"/>
      <c r="AQ698" s="114"/>
      <c r="AR698" s="114"/>
      <c r="AS698" s="114"/>
      <c r="AT698" s="114"/>
      <c r="AU698" s="114"/>
    </row>
    <row r="699">
      <c r="A699" s="114"/>
      <c r="B699" s="114"/>
      <c r="C699" s="114"/>
      <c r="D699" s="114"/>
      <c r="E699" s="115"/>
      <c r="F699" s="115"/>
      <c r="G699" s="115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6"/>
      <c r="V699" s="114"/>
      <c r="W699" s="114"/>
      <c r="X699" s="114"/>
      <c r="Y699" s="114"/>
      <c r="Z699" s="114"/>
      <c r="AA699" s="114"/>
      <c r="AB699" s="114"/>
      <c r="AC699" s="114"/>
      <c r="AD699" s="114"/>
      <c r="AE699" s="114"/>
      <c r="AF699" s="114"/>
      <c r="AG699" s="114"/>
      <c r="AH699" s="114"/>
      <c r="AI699" s="114"/>
      <c r="AJ699" s="114"/>
      <c r="AK699" s="114"/>
      <c r="AL699" s="114"/>
      <c r="AM699" s="114"/>
      <c r="AN699" s="114"/>
      <c r="AO699" s="114"/>
      <c r="AP699" s="114"/>
      <c r="AQ699" s="114"/>
      <c r="AR699" s="114"/>
      <c r="AS699" s="114"/>
      <c r="AT699" s="114"/>
      <c r="AU699" s="114"/>
    </row>
    <row r="700">
      <c r="A700" s="114"/>
      <c r="B700" s="114"/>
      <c r="C700" s="114"/>
      <c r="D700" s="114"/>
      <c r="E700" s="115"/>
      <c r="F700" s="115"/>
      <c r="G700" s="115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6"/>
      <c r="V700" s="114"/>
      <c r="W700" s="114"/>
      <c r="X700" s="114"/>
      <c r="Y700" s="114"/>
      <c r="Z700" s="114"/>
      <c r="AA700" s="114"/>
      <c r="AB700" s="114"/>
      <c r="AC700" s="114"/>
      <c r="AD700" s="114"/>
      <c r="AE700" s="114"/>
      <c r="AF700" s="114"/>
      <c r="AG700" s="114"/>
      <c r="AH700" s="114"/>
      <c r="AI700" s="114"/>
      <c r="AJ700" s="114"/>
      <c r="AK700" s="114"/>
      <c r="AL700" s="114"/>
      <c r="AM700" s="114"/>
      <c r="AN700" s="114"/>
      <c r="AO700" s="114"/>
      <c r="AP700" s="114"/>
      <c r="AQ700" s="114"/>
      <c r="AR700" s="114"/>
      <c r="AS700" s="114"/>
      <c r="AT700" s="114"/>
      <c r="AU700" s="114"/>
    </row>
    <row r="701">
      <c r="A701" s="114"/>
      <c r="B701" s="114"/>
      <c r="C701" s="114"/>
      <c r="D701" s="114"/>
      <c r="E701" s="115"/>
      <c r="F701" s="115"/>
      <c r="G701" s="115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6"/>
      <c r="V701" s="114"/>
      <c r="W701" s="114"/>
      <c r="X701" s="114"/>
      <c r="Y701" s="114"/>
      <c r="Z701" s="114"/>
      <c r="AA701" s="114"/>
      <c r="AB701" s="114"/>
      <c r="AC701" s="114"/>
      <c r="AD701" s="114"/>
      <c r="AE701" s="114"/>
      <c r="AF701" s="114"/>
      <c r="AG701" s="114"/>
      <c r="AH701" s="114"/>
      <c r="AI701" s="114"/>
      <c r="AJ701" s="114"/>
      <c r="AK701" s="114"/>
      <c r="AL701" s="114"/>
      <c r="AM701" s="114"/>
      <c r="AN701" s="114"/>
      <c r="AO701" s="114"/>
      <c r="AP701" s="114"/>
      <c r="AQ701" s="114"/>
      <c r="AR701" s="114"/>
      <c r="AS701" s="114"/>
      <c r="AT701" s="114"/>
      <c r="AU701" s="114"/>
    </row>
    <row r="702">
      <c r="A702" s="114"/>
      <c r="B702" s="114"/>
      <c r="C702" s="114"/>
      <c r="D702" s="114"/>
      <c r="E702" s="115"/>
      <c r="F702" s="115"/>
      <c r="G702" s="115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6"/>
      <c r="V702" s="114"/>
      <c r="W702" s="114"/>
      <c r="X702" s="114"/>
      <c r="Y702" s="114"/>
      <c r="Z702" s="114"/>
      <c r="AA702" s="114"/>
      <c r="AB702" s="114"/>
      <c r="AC702" s="114"/>
      <c r="AD702" s="114"/>
      <c r="AE702" s="114"/>
      <c r="AF702" s="114"/>
      <c r="AG702" s="114"/>
      <c r="AH702" s="114"/>
      <c r="AI702" s="114"/>
      <c r="AJ702" s="114"/>
      <c r="AK702" s="114"/>
      <c r="AL702" s="114"/>
      <c r="AM702" s="114"/>
      <c r="AN702" s="114"/>
      <c r="AO702" s="114"/>
      <c r="AP702" s="114"/>
      <c r="AQ702" s="114"/>
      <c r="AR702" s="114"/>
      <c r="AS702" s="114"/>
      <c r="AT702" s="114"/>
      <c r="AU702" s="114"/>
    </row>
    <row r="703">
      <c r="A703" s="114"/>
      <c r="B703" s="114"/>
      <c r="C703" s="114"/>
      <c r="D703" s="114"/>
      <c r="E703" s="115"/>
      <c r="F703" s="115"/>
      <c r="G703" s="115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6"/>
      <c r="V703" s="114"/>
      <c r="W703" s="114"/>
      <c r="X703" s="114"/>
      <c r="Y703" s="114"/>
      <c r="Z703" s="114"/>
      <c r="AA703" s="114"/>
      <c r="AB703" s="114"/>
      <c r="AC703" s="114"/>
      <c r="AD703" s="114"/>
      <c r="AE703" s="114"/>
      <c r="AF703" s="114"/>
      <c r="AG703" s="114"/>
      <c r="AH703" s="114"/>
      <c r="AI703" s="114"/>
      <c r="AJ703" s="114"/>
      <c r="AK703" s="114"/>
      <c r="AL703" s="114"/>
      <c r="AM703" s="114"/>
      <c r="AN703" s="114"/>
      <c r="AO703" s="114"/>
      <c r="AP703" s="114"/>
      <c r="AQ703" s="114"/>
      <c r="AR703" s="114"/>
      <c r="AS703" s="114"/>
      <c r="AT703" s="114"/>
      <c r="AU703" s="114"/>
    </row>
    <row r="704">
      <c r="A704" s="114"/>
      <c r="B704" s="114"/>
      <c r="C704" s="114"/>
      <c r="D704" s="114"/>
      <c r="E704" s="115"/>
      <c r="F704" s="115"/>
      <c r="G704" s="115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6"/>
      <c r="V704" s="114"/>
      <c r="W704" s="114"/>
      <c r="X704" s="114"/>
      <c r="Y704" s="114"/>
      <c r="Z704" s="114"/>
      <c r="AA704" s="114"/>
      <c r="AB704" s="114"/>
      <c r="AC704" s="114"/>
      <c r="AD704" s="114"/>
      <c r="AE704" s="114"/>
      <c r="AF704" s="114"/>
      <c r="AG704" s="114"/>
      <c r="AH704" s="114"/>
      <c r="AI704" s="114"/>
      <c r="AJ704" s="114"/>
      <c r="AK704" s="114"/>
      <c r="AL704" s="114"/>
      <c r="AM704" s="114"/>
      <c r="AN704" s="114"/>
      <c r="AO704" s="114"/>
      <c r="AP704" s="114"/>
      <c r="AQ704" s="114"/>
      <c r="AR704" s="114"/>
      <c r="AS704" s="114"/>
      <c r="AT704" s="114"/>
      <c r="AU704" s="114"/>
    </row>
    <row r="705">
      <c r="A705" s="114"/>
      <c r="B705" s="114"/>
      <c r="C705" s="114"/>
      <c r="D705" s="114"/>
      <c r="E705" s="115"/>
      <c r="F705" s="115"/>
      <c r="G705" s="115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6"/>
      <c r="V705" s="114"/>
      <c r="W705" s="114"/>
      <c r="X705" s="114"/>
      <c r="Y705" s="114"/>
      <c r="Z705" s="114"/>
      <c r="AA705" s="114"/>
      <c r="AB705" s="114"/>
      <c r="AC705" s="114"/>
      <c r="AD705" s="114"/>
      <c r="AE705" s="114"/>
      <c r="AF705" s="114"/>
      <c r="AG705" s="114"/>
      <c r="AH705" s="114"/>
      <c r="AI705" s="114"/>
      <c r="AJ705" s="114"/>
      <c r="AK705" s="114"/>
      <c r="AL705" s="114"/>
      <c r="AM705" s="114"/>
      <c r="AN705" s="114"/>
      <c r="AO705" s="114"/>
      <c r="AP705" s="114"/>
      <c r="AQ705" s="114"/>
      <c r="AR705" s="114"/>
      <c r="AS705" s="114"/>
      <c r="AT705" s="114"/>
      <c r="AU705" s="114"/>
    </row>
    <row r="706">
      <c r="A706" s="114"/>
      <c r="B706" s="114"/>
      <c r="C706" s="114"/>
      <c r="D706" s="114"/>
      <c r="E706" s="115"/>
      <c r="F706" s="115"/>
      <c r="G706" s="115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6"/>
      <c r="V706" s="114"/>
      <c r="W706" s="114"/>
      <c r="X706" s="114"/>
      <c r="Y706" s="114"/>
      <c r="Z706" s="114"/>
      <c r="AA706" s="114"/>
      <c r="AB706" s="114"/>
      <c r="AC706" s="114"/>
      <c r="AD706" s="114"/>
      <c r="AE706" s="114"/>
      <c r="AF706" s="114"/>
      <c r="AG706" s="114"/>
      <c r="AH706" s="114"/>
      <c r="AI706" s="114"/>
      <c r="AJ706" s="114"/>
      <c r="AK706" s="114"/>
      <c r="AL706" s="114"/>
      <c r="AM706" s="114"/>
      <c r="AN706" s="114"/>
      <c r="AO706" s="114"/>
      <c r="AP706" s="114"/>
      <c r="AQ706" s="114"/>
      <c r="AR706" s="114"/>
      <c r="AS706" s="114"/>
      <c r="AT706" s="114"/>
      <c r="AU706" s="114"/>
    </row>
    <row r="707">
      <c r="A707" s="114"/>
      <c r="B707" s="114"/>
      <c r="C707" s="114"/>
      <c r="D707" s="114"/>
      <c r="E707" s="115"/>
      <c r="F707" s="115"/>
      <c r="G707" s="115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6"/>
      <c r="V707" s="114"/>
      <c r="W707" s="114"/>
      <c r="X707" s="114"/>
      <c r="Y707" s="114"/>
      <c r="Z707" s="114"/>
      <c r="AA707" s="114"/>
      <c r="AB707" s="114"/>
      <c r="AC707" s="114"/>
      <c r="AD707" s="114"/>
      <c r="AE707" s="114"/>
      <c r="AF707" s="114"/>
      <c r="AG707" s="114"/>
      <c r="AH707" s="114"/>
      <c r="AI707" s="114"/>
      <c r="AJ707" s="114"/>
      <c r="AK707" s="114"/>
      <c r="AL707" s="114"/>
      <c r="AM707" s="114"/>
      <c r="AN707" s="114"/>
      <c r="AO707" s="114"/>
      <c r="AP707" s="114"/>
      <c r="AQ707" s="114"/>
      <c r="AR707" s="114"/>
      <c r="AS707" s="114"/>
      <c r="AT707" s="114"/>
      <c r="AU707" s="114"/>
    </row>
    <row r="708">
      <c r="A708" s="114"/>
      <c r="B708" s="114"/>
      <c r="C708" s="114"/>
      <c r="D708" s="114"/>
      <c r="E708" s="115"/>
      <c r="F708" s="115"/>
      <c r="G708" s="115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6"/>
      <c r="V708" s="114"/>
      <c r="W708" s="114"/>
      <c r="X708" s="114"/>
      <c r="Y708" s="114"/>
      <c r="Z708" s="114"/>
      <c r="AA708" s="114"/>
      <c r="AB708" s="114"/>
      <c r="AC708" s="114"/>
      <c r="AD708" s="114"/>
      <c r="AE708" s="114"/>
      <c r="AF708" s="114"/>
      <c r="AG708" s="114"/>
      <c r="AH708" s="114"/>
      <c r="AI708" s="114"/>
      <c r="AJ708" s="114"/>
      <c r="AK708" s="114"/>
      <c r="AL708" s="114"/>
      <c r="AM708" s="114"/>
      <c r="AN708" s="114"/>
      <c r="AO708" s="114"/>
      <c r="AP708" s="114"/>
      <c r="AQ708" s="114"/>
      <c r="AR708" s="114"/>
      <c r="AS708" s="114"/>
      <c r="AT708" s="114"/>
      <c r="AU708" s="114"/>
    </row>
    <row r="709">
      <c r="A709" s="114"/>
      <c r="B709" s="114"/>
      <c r="C709" s="114"/>
      <c r="D709" s="114"/>
      <c r="E709" s="115"/>
      <c r="F709" s="115"/>
      <c r="G709" s="115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6"/>
      <c r="V709" s="114"/>
      <c r="W709" s="114"/>
      <c r="X709" s="114"/>
      <c r="Y709" s="114"/>
      <c r="Z709" s="114"/>
      <c r="AA709" s="114"/>
      <c r="AB709" s="114"/>
      <c r="AC709" s="114"/>
      <c r="AD709" s="114"/>
      <c r="AE709" s="114"/>
      <c r="AF709" s="114"/>
      <c r="AG709" s="114"/>
      <c r="AH709" s="114"/>
      <c r="AI709" s="114"/>
      <c r="AJ709" s="114"/>
      <c r="AK709" s="114"/>
      <c r="AL709" s="114"/>
      <c r="AM709" s="114"/>
      <c r="AN709" s="114"/>
      <c r="AO709" s="114"/>
      <c r="AP709" s="114"/>
      <c r="AQ709" s="114"/>
      <c r="AR709" s="114"/>
      <c r="AS709" s="114"/>
      <c r="AT709" s="114"/>
      <c r="AU709" s="114"/>
    </row>
    <row r="710">
      <c r="A710" s="114"/>
      <c r="B710" s="114"/>
      <c r="C710" s="114"/>
      <c r="D710" s="114"/>
      <c r="E710" s="115"/>
      <c r="F710" s="115"/>
      <c r="G710" s="115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6"/>
      <c r="V710" s="114"/>
      <c r="W710" s="114"/>
      <c r="X710" s="114"/>
      <c r="Y710" s="114"/>
      <c r="Z710" s="114"/>
      <c r="AA710" s="114"/>
      <c r="AB710" s="114"/>
      <c r="AC710" s="114"/>
      <c r="AD710" s="114"/>
      <c r="AE710" s="114"/>
      <c r="AF710" s="114"/>
      <c r="AG710" s="114"/>
      <c r="AH710" s="114"/>
      <c r="AI710" s="114"/>
      <c r="AJ710" s="114"/>
      <c r="AK710" s="114"/>
      <c r="AL710" s="114"/>
      <c r="AM710" s="114"/>
      <c r="AN710" s="114"/>
      <c r="AO710" s="114"/>
      <c r="AP710" s="114"/>
      <c r="AQ710" s="114"/>
      <c r="AR710" s="114"/>
      <c r="AS710" s="114"/>
      <c r="AT710" s="114"/>
      <c r="AU710" s="114"/>
    </row>
    <row r="711">
      <c r="A711" s="114"/>
      <c r="B711" s="114"/>
      <c r="C711" s="114"/>
      <c r="D711" s="114"/>
      <c r="E711" s="115"/>
      <c r="F711" s="115"/>
      <c r="G711" s="115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6"/>
      <c r="V711" s="114"/>
      <c r="W711" s="114"/>
      <c r="X711" s="114"/>
      <c r="Y711" s="114"/>
      <c r="Z711" s="114"/>
      <c r="AA711" s="114"/>
      <c r="AB711" s="114"/>
      <c r="AC711" s="114"/>
      <c r="AD711" s="114"/>
      <c r="AE711" s="114"/>
      <c r="AF711" s="114"/>
      <c r="AG711" s="114"/>
      <c r="AH711" s="114"/>
      <c r="AI711" s="114"/>
      <c r="AJ711" s="114"/>
      <c r="AK711" s="114"/>
      <c r="AL711" s="114"/>
      <c r="AM711" s="114"/>
      <c r="AN711" s="114"/>
      <c r="AO711" s="114"/>
      <c r="AP711" s="114"/>
      <c r="AQ711" s="114"/>
      <c r="AR711" s="114"/>
      <c r="AS711" s="114"/>
      <c r="AT711" s="114"/>
      <c r="AU711" s="114"/>
    </row>
    <row r="712">
      <c r="A712" s="114"/>
      <c r="B712" s="114"/>
      <c r="C712" s="114"/>
      <c r="D712" s="114"/>
      <c r="E712" s="115"/>
      <c r="F712" s="115"/>
      <c r="G712" s="115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6"/>
      <c r="V712" s="114"/>
      <c r="W712" s="114"/>
      <c r="X712" s="114"/>
      <c r="Y712" s="114"/>
      <c r="Z712" s="114"/>
      <c r="AA712" s="114"/>
      <c r="AB712" s="114"/>
      <c r="AC712" s="114"/>
      <c r="AD712" s="114"/>
      <c r="AE712" s="114"/>
      <c r="AF712" s="114"/>
      <c r="AG712" s="114"/>
      <c r="AH712" s="114"/>
      <c r="AI712" s="114"/>
      <c r="AJ712" s="114"/>
      <c r="AK712" s="114"/>
      <c r="AL712" s="114"/>
      <c r="AM712" s="114"/>
      <c r="AN712" s="114"/>
      <c r="AO712" s="114"/>
      <c r="AP712" s="114"/>
      <c r="AQ712" s="114"/>
      <c r="AR712" s="114"/>
      <c r="AS712" s="114"/>
      <c r="AT712" s="114"/>
      <c r="AU712" s="114"/>
    </row>
    <row r="713">
      <c r="A713" s="114"/>
      <c r="B713" s="114"/>
      <c r="C713" s="114"/>
      <c r="D713" s="114"/>
      <c r="E713" s="115"/>
      <c r="F713" s="115"/>
      <c r="G713" s="115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6"/>
      <c r="V713" s="114"/>
      <c r="W713" s="114"/>
      <c r="X713" s="114"/>
      <c r="Y713" s="114"/>
      <c r="Z713" s="114"/>
      <c r="AA713" s="114"/>
      <c r="AB713" s="114"/>
      <c r="AC713" s="114"/>
      <c r="AD713" s="114"/>
      <c r="AE713" s="114"/>
      <c r="AF713" s="114"/>
      <c r="AG713" s="114"/>
      <c r="AH713" s="114"/>
      <c r="AI713" s="114"/>
      <c r="AJ713" s="114"/>
      <c r="AK713" s="114"/>
      <c r="AL713" s="114"/>
      <c r="AM713" s="114"/>
      <c r="AN713" s="114"/>
      <c r="AO713" s="114"/>
      <c r="AP713" s="114"/>
      <c r="AQ713" s="114"/>
      <c r="AR713" s="114"/>
      <c r="AS713" s="114"/>
      <c r="AT713" s="114"/>
      <c r="AU713" s="114"/>
    </row>
    <row r="714">
      <c r="A714" s="114"/>
      <c r="B714" s="114"/>
      <c r="C714" s="114"/>
      <c r="D714" s="114"/>
      <c r="E714" s="115"/>
      <c r="F714" s="115"/>
      <c r="G714" s="115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6"/>
      <c r="V714" s="114"/>
      <c r="W714" s="114"/>
      <c r="X714" s="114"/>
      <c r="Y714" s="114"/>
      <c r="Z714" s="114"/>
      <c r="AA714" s="114"/>
      <c r="AB714" s="114"/>
      <c r="AC714" s="114"/>
      <c r="AD714" s="114"/>
      <c r="AE714" s="114"/>
      <c r="AF714" s="114"/>
      <c r="AG714" s="114"/>
      <c r="AH714" s="114"/>
      <c r="AI714" s="114"/>
      <c r="AJ714" s="114"/>
      <c r="AK714" s="114"/>
      <c r="AL714" s="114"/>
      <c r="AM714" s="114"/>
      <c r="AN714" s="114"/>
      <c r="AO714" s="114"/>
      <c r="AP714" s="114"/>
      <c r="AQ714" s="114"/>
      <c r="AR714" s="114"/>
      <c r="AS714" s="114"/>
      <c r="AT714" s="114"/>
      <c r="AU714" s="114"/>
    </row>
    <row r="715">
      <c r="A715" s="114"/>
      <c r="B715" s="114"/>
      <c r="C715" s="114"/>
      <c r="D715" s="114"/>
      <c r="E715" s="115"/>
      <c r="F715" s="115"/>
      <c r="G715" s="115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6"/>
      <c r="V715" s="114"/>
      <c r="W715" s="114"/>
      <c r="X715" s="114"/>
      <c r="Y715" s="114"/>
      <c r="Z715" s="114"/>
      <c r="AA715" s="114"/>
      <c r="AB715" s="114"/>
      <c r="AC715" s="114"/>
      <c r="AD715" s="114"/>
      <c r="AE715" s="114"/>
      <c r="AF715" s="114"/>
      <c r="AG715" s="114"/>
      <c r="AH715" s="114"/>
      <c r="AI715" s="114"/>
      <c r="AJ715" s="114"/>
      <c r="AK715" s="114"/>
      <c r="AL715" s="114"/>
      <c r="AM715" s="114"/>
      <c r="AN715" s="114"/>
      <c r="AO715" s="114"/>
      <c r="AP715" s="114"/>
      <c r="AQ715" s="114"/>
      <c r="AR715" s="114"/>
      <c r="AS715" s="114"/>
      <c r="AT715" s="114"/>
      <c r="AU715" s="114"/>
    </row>
    <row r="716">
      <c r="A716" s="114"/>
      <c r="B716" s="114"/>
      <c r="C716" s="114"/>
      <c r="D716" s="114"/>
      <c r="E716" s="115"/>
      <c r="F716" s="115"/>
      <c r="G716" s="115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6"/>
      <c r="V716" s="114"/>
      <c r="W716" s="114"/>
      <c r="X716" s="114"/>
      <c r="Y716" s="114"/>
      <c r="Z716" s="114"/>
      <c r="AA716" s="114"/>
      <c r="AB716" s="114"/>
      <c r="AC716" s="114"/>
      <c r="AD716" s="114"/>
      <c r="AE716" s="114"/>
      <c r="AF716" s="114"/>
      <c r="AG716" s="114"/>
      <c r="AH716" s="114"/>
      <c r="AI716" s="114"/>
      <c r="AJ716" s="114"/>
      <c r="AK716" s="114"/>
      <c r="AL716" s="114"/>
      <c r="AM716" s="114"/>
      <c r="AN716" s="114"/>
      <c r="AO716" s="114"/>
      <c r="AP716" s="114"/>
      <c r="AQ716" s="114"/>
      <c r="AR716" s="114"/>
      <c r="AS716" s="114"/>
      <c r="AT716" s="114"/>
      <c r="AU716" s="114"/>
    </row>
    <row r="717">
      <c r="A717" s="114"/>
      <c r="B717" s="114"/>
      <c r="C717" s="114"/>
      <c r="D717" s="114"/>
      <c r="E717" s="115"/>
      <c r="F717" s="115"/>
      <c r="G717" s="115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6"/>
      <c r="V717" s="114"/>
      <c r="W717" s="114"/>
      <c r="X717" s="114"/>
      <c r="Y717" s="114"/>
      <c r="Z717" s="114"/>
      <c r="AA717" s="114"/>
      <c r="AB717" s="114"/>
      <c r="AC717" s="114"/>
      <c r="AD717" s="114"/>
      <c r="AE717" s="114"/>
      <c r="AF717" s="114"/>
      <c r="AG717" s="114"/>
      <c r="AH717" s="114"/>
      <c r="AI717" s="114"/>
      <c r="AJ717" s="114"/>
      <c r="AK717" s="114"/>
      <c r="AL717" s="114"/>
      <c r="AM717" s="114"/>
      <c r="AN717" s="114"/>
      <c r="AO717" s="114"/>
      <c r="AP717" s="114"/>
      <c r="AQ717" s="114"/>
      <c r="AR717" s="114"/>
      <c r="AS717" s="114"/>
      <c r="AT717" s="114"/>
      <c r="AU717" s="114"/>
    </row>
    <row r="718">
      <c r="A718" s="114"/>
      <c r="B718" s="114"/>
      <c r="C718" s="114"/>
      <c r="D718" s="114"/>
      <c r="E718" s="115"/>
      <c r="F718" s="115"/>
      <c r="G718" s="115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6"/>
      <c r="V718" s="114"/>
      <c r="W718" s="114"/>
      <c r="X718" s="114"/>
      <c r="Y718" s="114"/>
      <c r="Z718" s="114"/>
      <c r="AA718" s="114"/>
      <c r="AB718" s="114"/>
      <c r="AC718" s="114"/>
      <c r="AD718" s="114"/>
      <c r="AE718" s="114"/>
      <c r="AF718" s="114"/>
      <c r="AG718" s="114"/>
      <c r="AH718" s="114"/>
      <c r="AI718" s="114"/>
      <c r="AJ718" s="114"/>
      <c r="AK718" s="114"/>
      <c r="AL718" s="114"/>
      <c r="AM718" s="114"/>
      <c r="AN718" s="114"/>
      <c r="AO718" s="114"/>
      <c r="AP718" s="114"/>
      <c r="AQ718" s="114"/>
      <c r="AR718" s="114"/>
      <c r="AS718" s="114"/>
      <c r="AT718" s="114"/>
      <c r="AU718" s="114"/>
    </row>
    <row r="719">
      <c r="A719" s="114"/>
      <c r="B719" s="114"/>
      <c r="C719" s="114"/>
      <c r="D719" s="114"/>
      <c r="E719" s="115"/>
      <c r="F719" s="115"/>
      <c r="G719" s="115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6"/>
      <c r="V719" s="114"/>
      <c r="W719" s="114"/>
      <c r="X719" s="114"/>
      <c r="Y719" s="114"/>
      <c r="Z719" s="114"/>
      <c r="AA719" s="114"/>
      <c r="AB719" s="114"/>
      <c r="AC719" s="114"/>
      <c r="AD719" s="114"/>
      <c r="AE719" s="114"/>
      <c r="AF719" s="114"/>
      <c r="AG719" s="114"/>
      <c r="AH719" s="114"/>
      <c r="AI719" s="114"/>
      <c r="AJ719" s="114"/>
      <c r="AK719" s="114"/>
      <c r="AL719" s="114"/>
      <c r="AM719" s="114"/>
      <c r="AN719" s="114"/>
      <c r="AO719" s="114"/>
      <c r="AP719" s="114"/>
      <c r="AQ719" s="114"/>
      <c r="AR719" s="114"/>
      <c r="AS719" s="114"/>
      <c r="AT719" s="114"/>
      <c r="AU719" s="114"/>
    </row>
    <row r="720">
      <c r="A720" s="114"/>
      <c r="B720" s="114"/>
      <c r="C720" s="114"/>
      <c r="D720" s="114"/>
      <c r="E720" s="115"/>
      <c r="F720" s="115"/>
      <c r="G720" s="115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6"/>
      <c r="V720" s="114"/>
      <c r="W720" s="114"/>
      <c r="X720" s="114"/>
      <c r="Y720" s="114"/>
      <c r="Z720" s="114"/>
      <c r="AA720" s="114"/>
      <c r="AB720" s="114"/>
      <c r="AC720" s="114"/>
      <c r="AD720" s="114"/>
      <c r="AE720" s="114"/>
      <c r="AF720" s="114"/>
      <c r="AG720" s="114"/>
      <c r="AH720" s="114"/>
      <c r="AI720" s="114"/>
      <c r="AJ720" s="114"/>
      <c r="AK720" s="114"/>
      <c r="AL720" s="114"/>
      <c r="AM720" s="114"/>
      <c r="AN720" s="114"/>
      <c r="AO720" s="114"/>
      <c r="AP720" s="114"/>
      <c r="AQ720" s="114"/>
      <c r="AR720" s="114"/>
      <c r="AS720" s="114"/>
      <c r="AT720" s="114"/>
      <c r="AU720" s="114"/>
    </row>
    <row r="721">
      <c r="A721" s="114"/>
      <c r="B721" s="114"/>
      <c r="C721" s="114"/>
      <c r="D721" s="114"/>
      <c r="E721" s="115"/>
      <c r="F721" s="115"/>
      <c r="G721" s="115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6"/>
      <c r="V721" s="114"/>
      <c r="W721" s="114"/>
      <c r="X721" s="114"/>
      <c r="Y721" s="114"/>
      <c r="Z721" s="114"/>
      <c r="AA721" s="114"/>
      <c r="AB721" s="114"/>
      <c r="AC721" s="114"/>
      <c r="AD721" s="114"/>
      <c r="AE721" s="114"/>
      <c r="AF721" s="114"/>
      <c r="AG721" s="114"/>
      <c r="AH721" s="114"/>
      <c r="AI721" s="114"/>
      <c r="AJ721" s="114"/>
      <c r="AK721" s="114"/>
      <c r="AL721" s="114"/>
      <c r="AM721" s="114"/>
      <c r="AN721" s="114"/>
      <c r="AO721" s="114"/>
      <c r="AP721" s="114"/>
      <c r="AQ721" s="114"/>
      <c r="AR721" s="114"/>
      <c r="AS721" s="114"/>
      <c r="AT721" s="114"/>
      <c r="AU721" s="114"/>
    </row>
    <row r="722">
      <c r="A722" s="114"/>
      <c r="B722" s="114"/>
      <c r="C722" s="114"/>
      <c r="D722" s="114"/>
      <c r="E722" s="115"/>
      <c r="F722" s="115"/>
      <c r="G722" s="115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6"/>
      <c r="V722" s="114"/>
      <c r="W722" s="114"/>
      <c r="X722" s="114"/>
      <c r="Y722" s="114"/>
      <c r="Z722" s="114"/>
      <c r="AA722" s="114"/>
      <c r="AB722" s="114"/>
      <c r="AC722" s="114"/>
      <c r="AD722" s="114"/>
      <c r="AE722" s="114"/>
      <c r="AF722" s="114"/>
      <c r="AG722" s="114"/>
      <c r="AH722" s="114"/>
      <c r="AI722" s="114"/>
      <c r="AJ722" s="114"/>
      <c r="AK722" s="114"/>
      <c r="AL722" s="114"/>
      <c r="AM722" s="114"/>
      <c r="AN722" s="114"/>
      <c r="AO722" s="114"/>
      <c r="AP722" s="114"/>
      <c r="AQ722" s="114"/>
      <c r="AR722" s="114"/>
      <c r="AS722" s="114"/>
      <c r="AT722" s="114"/>
      <c r="AU722" s="114"/>
    </row>
    <row r="723">
      <c r="A723" s="114"/>
      <c r="B723" s="114"/>
      <c r="C723" s="114"/>
      <c r="D723" s="114"/>
      <c r="E723" s="115"/>
      <c r="F723" s="115"/>
      <c r="G723" s="115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6"/>
      <c r="V723" s="114"/>
      <c r="W723" s="114"/>
      <c r="X723" s="114"/>
      <c r="Y723" s="114"/>
      <c r="Z723" s="114"/>
      <c r="AA723" s="114"/>
      <c r="AB723" s="114"/>
      <c r="AC723" s="114"/>
      <c r="AD723" s="114"/>
      <c r="AE723" s="114"/>
      <c r="AF723" s="114"/>
      <c r="AG723" s="114"/>
      <c r="AH723" s="114"/>
      <c r="AI723" s="114"/>
      <c r="AJ723" s="114"/>
      <c r="AK723" s="114"/>
      <c r="AL723" s="114"/>
      <c r="AM723" s="114"/>
      <c r="AN723" s="114"/>
      <c r="AO723" s="114"/>
      <c r="AP723" s="114"/>
      <c r="AQ723" s="114"/>
      <c r="AR723" s="114"/>
      <c r="AS723" s="114"/>
      <c r="AT723" s="114"/>
      <c r="AU723" s="114"/>
    </row>
    <row r="724">
      <c r="A724" s="114"/>
      <c r="B724" s="114"/>
      <c r="C724" s="114"/>
      <c r="D724" s="114"/>
      <c r="E724" s="115"/>
      <c r="F724" s="115"/>
      <c r="G724" s="115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6"/>
      <c r="V724" s="114"/>
      <c r="W724" s="114"/>
      <c r="X724" s="114"/>
      <c r="Y724" s="114"/>
      <c r="Z724" s="114"/>
      <c r="AA724" s="114"/>
      <c r="AB724" s="114"/>
      <c r="AC724" s="114"/>
      <c r="AD724" s="114"/>
      <c r="AE724" s="114"/>
      <c r="AF724" s="114"/>
      <c r="AG724" s="114"/>
      <c r="AH724" s="114"/>
      <c r="AI724" s="114"/>
      <c r="AJ724" s="114"/>
      <c r="AK724" s="114"/>
      <c r="AL724" s="114"/>
      <c r="AM724" s="114"/>
      <c r="AN724" s="114"/>
      <c r="AO724" s="114"/>
      <c r="AP724" s="114"/>
      <c r="AQ724" s="114"/>
      <c r="AR724" s="114"/>
      <c r="AS724" s="114"/>
      <c r="AT724" s="114"/>
      <c r="AU724" s="114"/>
    </row>
    <row r="725">
      <c r="A725" s="114"/>
      <c r="B725" s="114"/>
      <c r="C725" s="114"/>
      <c r="D725" s="114"/>
      <c r="E725" s="115"/>
      <c r="F725" s="115"/>
      <c r="G725" s="115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6"/>
      <c r="V725" s="114"/>
      <c r="W725" s="114"/>
      <c r="X725" s="114"/>
      <c r="Y725" s="114"/>
      <c r="Z725" s="114"/>
      <c r="AA725" s="114"/>
      <c r="AB725" s="114"/>
      <c r="AC725" s="114"/>
      <c r="AD725" s="114"/>
      <c r="AE725" s="114"/>
      <c r="AF725" s="114"/>
      <c r="AG725" s="114"/>
      <c r="AH725" s="114"/>
      <c r="AI725" s="114"/>
      <c r="AJ725" s="114"/>
      <c r="AK725" s="114"/>
      <c r="AL725" s="114"/>
      <c r="AM725" s="114"/>
      <c r="AN725" s="114"/>
      <c r="AO725" s="114"/>
      <c r="AP725" s="114"/>
      <c r="AQ725" s="114"/>
      <c r="AR725" s="114"/>
      <c r="AS725" s="114"/>
      <c r="AT725" s="114"/>
      <c r="AU725" s="114"/>
    </row>
    <row r="726">
      <c r="A726" s="114"/>
      <c r="B726" s="114"/>
      <c r="C726" s="114"/>
      <c r="D726" s="114"/>
      <c r="E726" s="115"/>
      <c r="F726" s="115"/>
      <c r="G726" s="115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6"/>
      <c r="V726" s="114"/>
      <c r="W726" s="114"/>
      <c r="X726" s="114"/>
      <c r="Y726" s="114"/>
      <c r="Z726" s="114"/>
      <c r="AA726" s="114"/>
      <c r="AB726" s="114"/>
      <c r="AC726" s="114"/>
      <c r="AD726" s="114"/>
      <c r="AE726" s="114"/>
      <c r="AF726" s="114"/>
      <c r="AG726" s="114"/>
      <c r="AH726" s="114"/>
      <c r="AI726" s="114"/>
      <c r="AJ726" s="114"/>
      <c r="AK726" s="114"/>
      <c r="AL726" s="114"/>
      <c r="AM726" s="114"/>
      <c r="AN726" s="114"/>
      <c r="AO726" s="114"/>
      <c r="AP726" s="114"/>
      <c r="AQ726" s="114"/>
      <c r="AR726" s="114"/>
      <c r="AS726" s="114"/>
      <c r="AT726" s="114"/>
      <c r="AU726" s="114"/>
    </row>
    <row r="727">
      <c r="A727" s="114"/>
      <c r="B727" s="114"/>
      <c r="C727" s="114"/>
      <c r="D727" s="114"/>
      <c r="E727" s="115"/>
      <c r="F727" s="115"/>
      <c r="G727" s="115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6"/>
      <c r="V727" s="114"/>
      <c r="W727" s="114"/>
      <c r="X727" s="114"/>
      <c r="Y727" s="114"/>
      <c r="Z727" s="114"/>
      <c r="AA727" s="114"/>
      <c r="AB727" s="114"/>
      <c r="AC727" s="114"/>
      <c r="AD727" s="114"/>
      <c r="AE727" s="114"/>
      <c r="AF727" s="114"/>
      <c r="AG727" s="114"/>
      <c r="AH727" s="114"/>
      <c r="AI727" s="114"/>
      <c r="AJ727" s="114"/>
      <c r="AK727" s="114"/>
      <c r="AL727" s="114"/>
      <c r="AM727" s="114"/>
      <c r="AN727" s="114"/>
      <c r="AO727" s="114"/>
      <c r="AP727" s="114"/>
      <c r="AQ727" s="114"/>
      <c r="AR727" s="114"/>
      <c r="AS727" s="114"/>
      <c r="AT727" s="114"/>
      <c r="AU727" s="114"/>
    </row>
    <row r="728">
      <c r="A728" s="114"/>
      <c r="B728" s="114"/>
      <c r="C728" s="114"/>
      <c r="D728" s="114"/>
      <c r="E728" s="115"/>
      <c r="F728" s="115"/>
      <c r="G728" s="115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6"/>
      <c r="V728" s="114"/>
      <c r="W728" s="114"/>
      <c r="X728" s="114"/>
      <c r="Y728" s="114"/>
      <c r="Z728" s="114"/>
      <c r="AA728" s="114"/>
      <c r="AB728" s="114"/>
      <c r="AC728" s="114"/>
      <c r="AD728" s="114"/>
      <c r="AE728" s="114"/>
      <c r="AF728" s="114"/>
      <c r="AG728" s="114"/>
      <c r="AH728" s="114"/>
      <c r="AI728" s="114"/>
      <c r="AJ728" s="114"/>
      <c r="AK728" s="114"/>
      <c r="AL728" s="114"/>
      <c r="AM728" s="114"/>
      <c r="AN728" s="114"/>
      <c r="AO728" s="114"/>
      <c r="AP728" s="114"/>
      <c r="AQ728" s="114"/>
      <c r="AR728" s="114"/>
      <c r="AS728" s="114"/>
      <c r="AT728" s="114"/>
      <c r="AU728" s="114"/>
    </row>
    <row r="729">
      <c r="A729" s="114"/>
      <c r="B729" s="114"/>
      <c r="C729" s="114"/>
      <c r="D729" s="114"/>
      <c r="E729" s="115"/>
      <c r="F729" s="115"/>
      <c r="G729" s="115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6"/>
      <c r="V729" s="114"/>
      <c r="W729" s="114"/>
      <c r="X729" s="114"/>
      <c r="Y729" s="114"/>
      <c r="Z729" s="114"/>
      <c r="AA729" s="114"/>
      <c r="AB729" s="114"/>
      <c r="AC729" s="114"/>
      <c r="AD729" s="114"/>
      <c r="AE729" s="114"/>
      <c r="AF729" s="114"/>
      <c r="AG729" s="114"/>
      <c r="AH729" s="114"/>
      <c r="AI729" s="114"/>
      <c r="AJ729" s="114"/>
      <c r="AK729" s="114"/>
      <c r="AL729" s="114"/>
      <c r="AM729" s="114"/>
      <c r="AN729" s="114"/>
      <c r="AO729" s="114"/>
      <c r="AP729" s="114"/>
      <c r="AQ729" s="114"/>
      <c r="AR729" s="114"/>
      <c r="AS729" s="114"/>
      <c r="AT729" s="114"/>
      <c r="AU729" s="114"/>
    </row>
    <row r="730">
      <c r="A730" s="114"/>
      <c r="B730" s="114"/>
      <c r="C730" s="114"/>
      <c r="D730" s="114"/>
      <c r="E730" s="115"/>
      <c r="F730" s="115"/>
      <c r="G730" s="115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6"/>
      <c r="V730" s="114"/>
      <c r="W730" s="114"/>
      <c r="X730" s="114"/>
      <c r="Y730" s="114"/>
      <c r="Z730" s="114"/>
      <c r="AA730" s="114"/>
      <c r="AB730" s="114"/>
      <c r="AC730" s="114"/>
      <c r="AD730" s="114"/>
      <c r="AE730" s="114"/>
      <c r="AF730" s="114"/>
      <c r="AG730" s="114"/>
      <c r="AH730" s="114"/>
      <c r="AI730" s="114"/>
      <c r="AJ730" s="114"/>
      <c r="AK730" s="114"/>
      <c r="AL730" s="114"/>
      <c r="AM730" s="114"/>
      <c r="AN730" s="114"/>
      <c r="AO730" s="114"/>
      <c r="AP730" s="114"/>
      <c r="AQ730" s="114"/>
      <c r="AR730" s="114"/>
      <c r="AS730" s="114"/>
      <c r="AT730" s="114"/>
      <c r="AU730" s="114"/>
    </row>
    <row r="731">
      <c r="A731" s="114"/>
      <c r="B731" s="114"/>
      <c r="C731" s="114"/>
      <c r="D731" s="114"/>
      <c r="E731" s="115"/>
      <c r="F731" s="115"/>
      <c r="G731" s="115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6"/>
      <c r="V731" s="114"/>
      <c r="W731" s="114"/>
      <c r="X731" s="114"/>
      <c r="Y731" s="114"/>
      <c r="Z731" s="114"/>
      <c r="AA731" s="114"/>
      <c r="AB731" s="114"/>
      <c r="AC731" s="114"/>
      <c r="AD731" s="114"/>
      <c r="AE731" s="114"/>
      <c r="AF731" s="114"/>
      <c r="AG731" s="114"/>
      <c r="AH731" s="114"/>
      <c r="AI731" s="114"/>
      <c r="AJ731" s="114"/>
      <c r="AK731" s="114"/>
      <c r="AL731" s="114"/>
      <c r="AM731" s="114"/>
      <c r="AN731" s="114"/>
      <c r="AO731" s="114"/>
      <c r="AP731" s="114"/>
      <c r="AQ731" s="114"/>
      <c r="AR731" s="114"/>
      <c r="AS731" s="114"/>
      <c r="AT731" s="114"/>
      <c r="AU731" s="114"/>
    </row>
    <row r="732">
      <c r="A732" s="114"/>
      <c r="B732" s="114"/>
      <c r="C732" s="114"/>
      <c r="D732" s="114"/>
      <c r="E732" s="115"/>
      <c r="F732" s="115"/>
      <c r="G732" s="115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6"/>
      <c r="V732" s="114"/>
      <c r="W732" s="114"/>
      <c r="X732" s="114"/>
      <c r="Y732" s="114"/>
      <c r="Z732" s="114"/>
      <c r="AA732" s="114"/>
      <c r="AB732" s="114"/>
      <c r="AC732" s="114"/>
      <c r="AD732" s="114"/>
      <c r="AE732" s="114"/>
      <c r="AF732" s="114"/>
      <c r="AG732" s="114"/>
      <c r="AH732" s="114"/>
      <c r="AI732" s="114"/>
      <c r="AJ732" s="114"/>
      <c r="AK732" s="114"/>
      <c r="AL732" s="114"/>
      <c r="AM732" s="114"/>
      <c r="AN732" s="114"/>
      <c r="AO732" s="114"/>
      <c r="AP732" s="114"/>
      <c r="AQ732" s="114"/>
      <c r="AR732" s="114"/>
      <c r="AS732" s="114"/>
      <c r="AT732" s="114"/>
      <c r="AU732" s="114"/>
    </row>
    <row r="733">
      <c r="A733" s="114"/>
      <c r="B733" s="114"/>
      <c r="C733" s="114"/>
      <c r="D733" s="114"/>
      <c r="E733" s="115"/>
      <c r="F733" s="115"/>
      <c r="G733" s="115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6"/>
      <c r="V733" s="114"/>
      <c r="W733" s="114"/>
      <c r="X733" s="114"/>
      <c r="Y733" s="114"/>
      <c r="Z733" s="114"/>
      <c r="AA733" s="114"/>
      <c r="AB733" s="114"/>
      <c r="AC733" s="114"/>
      <c r="AD733" s="114"/>
      <c r="AE733" s="114"/>
      <c r="AF733" s="114"/>
      <c r="AG733" s="114"/>
      <c r="AH733" s="114"/>
      <c r="AI733" s="114"/>
      <c r="AJ733" s="114"/>
      <c r="AK733" s="114"/>
      <c r="AL733" s="114"/>
      <c r="AM733" s="114"/>
      <c r="AN733" s="114"/>
      <c r="AO733" s="114"/>
      <c r="AP733" s="114"/>
      <c r="AQ733" s="114"/>
      <c r="AR733" s="114"/>
      <c r="AS733" s="114"/>
      <c r="AT733" s="114"/>
      <c r="AU733" s="114"/>
    </row>
    <row r="734">
      <c r="A734" s="114"/>
      <c r="B734" s="114"/>
      <c r="C734" s="114"/>
      <c r="D734" s="114"/>
      <c r="E734" s="115"/>
      <c r="F734" s="115"/>
      <c r="G734" s="115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6"/>
      <c r="V734" s="114"/>
      <c r="W734" s="114"/>
      <c r="X734" s="114"/>
      <c r="Y734" s="114"/>
      <c r="Z734" s="114"/>
      <c r="AA734" s="114"/>
      <c r="AB734" s="114"/>
      <c r="AC734" s="114"/>
      <c r="AD734" s="114"/>
      <c r="AE734" s="114"/>
      <c r="AF734" s="114"/>
      <c r="AG734" s="114"/>
      <c r="AH734" s="114"/>
      <c r="AI734" s="114"/>
      <c r="AJ734" s="114"/>
      <c r="AK734" s="114"/>
      <c r="AL734" s="114"/>
      <c r="AM734" s="114"/>
      <c r="AN734" s="114"/>
      <c r="AO734" s="114"/>
      <c r="AP734" s="114"/>
      <c r="AQ734" s="114"/>
      <c r="AR734" s="114"/>
      <c r="AS734" s="114"/>
      <c r="AT734" s="114"/>
      <c r="AU734" s="114"/>
    </row>
    <row r="735">
      <c r="A735" s="114"/>
      <c r="B735" s="114"/>
      <c r="C735" s="114"/>
      <c r="D735" s="114"/>
      <c r="E735" s="115"/>
      <c r="F735" s="115"/>
      <c r="G735" s="115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6"/>
      <c r="V735" s="114"/>
      <c r="W735" s="114"/>
      <c r="X735" s="114"/>
      <c r="Y735" s="114"/>
      <c r="Z735" s="114"/>
      <c r="AA735" s="114"/>
      <c r="AB735" s="114"/>
      <c r="AC735" s="114"/>
      <c r="AD735" s="114"/>
      <c r="AE735" s="114"/>
      <c r="AF735" s="114"/>
      <c r="AG735" s="114"/>
      <c r="AH735" s="114"/>
      <c r="AI735" s="114"/>
      <c r="AJ735" s="114"/>
      <c r="AK735" s="114"/>
      <c r="AL735" s="114"/>
      <c r="AM735" s="114"/>
      <c r="AN735" s="114"/>
      <c r="AO735" s="114"/>
      <c r="AP735" s="114"/>
      <c r="AQ735" s="114"/>
      <c r="AR735" s="114"/>
      <c r="AS735" s="114"/>
      <c r="AT735" s="114"/>
      <c r="AU735" s="114"/>
    </row>
    <row r="736">
      <c r="A736" s="114"/>
      <c r="B736" s="114"/>
      <c r="C736" s="114"/>
      <c r="D736" s="114"/>
      <c r="E736" s="115"/>
      <c r="F736" s="115"/>
      <c r="G736" s="115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6"/>
      <c r="V736" s="114"/>
      <c r="W736" s="114"/>
      <c r="X736" s="114"/>
      <c r="Y736" s="114"/>
      <c r="Z736" s="114"/>
      <c r="AA736" s="114"/>
      <c r="AB736" s="114"/>
      <c r="AC736" s="114"/>
      <c r="AD736" s="114"/>
      <c r="AE736" s="114"/>
      <c r="AF736" s="114"/>
      <c r="AG736" s="114"/>
      <c r="AH736" s="114"/>
      <c r="AI736" s="114"/>
      <c r="AJ736" s="114"/>
      <c r="AK736" s="114"/>
      <c r="AL736" s="114"/>
      <c r="AM736" s="114"/>
      <c r="AN736" s="114"/>
      <c r="AO736" s="114"/>
      <c r="AP736" s="114"/>
      <c r="AQ736" s="114"/>
      <c r="AR736" s="114"/>
      <c r="AS736" s="114"/>
      <c r="AT736" s="114"/>
      <c r="AU736" s="114"/>
    </row>
    <row r="737">
      <c r="A737" s="114"/>
      <c r="B737" s="114"/>
      <c r="C737" s="114"/>
      <c r="D737" s="114"/>
      <c r="E737" s="115"/>
      <c r="F737" s="115"/>
      <c r="G737" s="115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6"/>
      <c r="V737" s="114"/>
      <c r="W737" s="114"/>
      <c r="X737" s="114"/>
      <c r="Y737" s="114"/>
      <c r="Z737" s="114"/>
      <c r="AA737" s="114"/>
      <c r="AB737" s="114"/>
      <c r="AC737" s="114"/>
      <c r="AD737" s="114"/>
      <c r="AE737" s="114"/>
      <c r="AF737" s="114"/>
      <c r="AG737" s="114"/>
      <c r="AH737" s="114"/>
      <c r="AI737" s="114"/>
      <c r="AJ737" s="114"/>
      <c r="AK737" s="114"/>
      <c r="AL737" s="114"/>
      <c r="AM737" s="114"/>
      <c r="AN737" s="114"/>
      <c r="AO737" s="114"/>
      <c r="AP737" s="114"/>
      <c r="AQ737" s="114"/>
      <c r="AR737" s="114"/>
      <c r="AS737" s="114"/>
      <c r="AT737" s="114"/>
      <c r="AU737" s="114"/>
    </row>
    <row r="738">
      <c r="A738" s="114"/>
      <c r="B738" s="114"/>
      <c r="C738" s="114"/>
      <c r="D738" s="114"/>
      <c r="E738" s="115"/>
      <c r="F738" s="115"/>
      <c r="G738" s="115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6"/>
      <c r="V738" s="114"/>
      <c r="W738" s="114"/>
      <c r="X738" s="114"/>
      <c r="Y738" s="114"/>
      <c r="Z738" s="114"/>
      <c r="AA738" s="114"/>
      <c r="AB738" s="114"/>
      <c r="AC738" s="114"/>
      <c r="AD738" s="114"/>
      <c r="AE738" s="114"/>
      <c r="AF738" s="114"/>
      <c r="AG738" s="114"/>
      <c r="AH738" s="114"/>
      <c r="AI738" s="114"/>
      <c r="AJ738" s="114"/>
      <c r="AK738" s="114"/>
      <c r="AL738" s="114"/>
      <c r="AM738" s="114"/>
      <c r="AN738" s="114"/>
      <c r="AO738" s="114"/>
      <c r="AP738" s="114"/>
      <c r="AQ738" s="114"/>
      <c r="AR738" s="114"/>
      <c r="AS738" s="114"/>
      <c r="AT738" s="114"/>
      <c r="AU738" s="114"/>
    </row>
    <row r="739">
      <c r="A739" s="114"/>
      <c r="B739" s="114"/>
      <c r="C739" s="114"/>
      <c r="D739" s="114"/>
      <c r="E739" s="115"/>
      <c r="F739" s="115"/>
      <c r="G739" s="115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6"/>
      <c r="V739" s="114"/>
      <c r="W739" s="114"/>
      <c r="X739" s="114"/>
      <c r="Y739" s="114"/>
      <c r="Z739" s="114"/>
      <c r="AA739" s="114"/>
      <c r="AB739" s="114"/>
      <c r="AC739" s="114"/>
      <c r="AD739" s="114"/>
      <c r="AE739" s="114"/>
      <c r="AF739" s="114"/>
      <c r="AG739" s="114"/>
      <c r="AH739" s="114"/>
      <c r="AI739" s="114"/>
      <c r="AJ739" s="114"/>
      <c r="AK739" s="114"/>
      <c r="AL739" s="114"/>
      <c r="AM739" s="114"/>
      <c r="AN739" s="114"/>
      <c r="AO739" s="114"/>
      <c r="AP739" s="114"/>
      <c r="AQ739" s="114"/>
      <c r="AR739" s="114"/>
      <c r="AS739" s="114"/>
      <c r="AT739" s="114"/>
      <c r="AU739" s="114"/>
    </row>
    <row r="740">
      <c r="A740" s="114"/>
      <c r="B740" s="114"/>
      <c r="C740" s="114"/>
      <c r="D740" s="114"/>
      <c r="E740" s="115"/>
      <c r="F740" s="115"/>
      <c r="G740" s="115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6"/>
      <c r="V740" s="114"/>
      <c r="W740" s="114"/>
      <c r="X740" s="114"/>
      <c r="Y740" s="114"/>
      <c r="Z740" s="114"/>
      <c r="AA740" s="114"/>
      <c r="AB740" s="114"/>
      <c r="AC740" s="114"/>
      <c r="AD740" s="114"/>
      <c r="AE740" s="114"/>
      <c r="AF740" s="114"/>
      <c r="AG740" s="114"/>
      <c r="AH740" s="114"/>
      <c r="AI740" s="114"/>
      <c r="AJ740" s="114"/>
      <c r="AK740" s="114"/>
      <c r="AL740" s="114"/>
      <c r="AM740" s="114"/>
      <c r="AN740" s="114"/>
      <c r="AO740" s="114"/>
      <c r="AP740" s="114"/>
      <c r="AQ740" s="114"/>
      <c r="AR740" s="114"/>
      <c r="AS740" s="114"/>
      <c r="AT740" s="114"/>
      <c r="AU740" s="114"/>
    </row>
    <row r="741">
      <c r="A741" s="114"/>
      <c r="B741" s="114"/>
      <c r="C741" s="114"/>
      <c r="D741" s="114"/>
      <c r="E741" s="115"/>
      <c r="F741" s="115"/>
      <c r="G741" s="115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6"/>
      <c r="V741" s="114"/>
      <c r="W741" s="114"/>
      <c r="X741" s="114"/>
      <c r="Y741" s="114"/>
      <c r="Z741" s="114"/>
      <c r="AA741" s="114"/>
      <c r="AB741" s="114"/>
      <c r="AC741" s="114"/>
      <c r="AD741" s="114"/>
      <c r="AE741" s="114"/>
      <c r="AF741" s="114"/>
      <c r="AG741" s="114"/>
      <c r="AH741" s="114"/>
      <c r="AI741" s="114"/>
      <c r="AJ741" s="114"/>
      <c r="AK741" s="114"/>
      <c r="AL741" s="114"/>
      <c r="AM741" s="114"/>
      <c r="AN741" s="114"/>
      <c r="AO741" s="114"/>
      <c r="AP741" s="114"/>
      <c r="AQ741" s="114"/>
      <c r="AR741" s="114"/>
      <c r="AS741" s="114"/>
      <c r="AT741" s="114"/>
      <c r="AU741" s="114"/>
    </row>
    <row r="742">
      <c r="A742" s="114"/>
      <c r="B742" s="114"/>
      <c r="C742" s="114"/>
      <c r="D742" s="114"/>
      <c r="E742" s="115"/>
      <c r="F742" s="115"/>
      <c r="G742" s="115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6"/>
      <c r="V742" s="114"/>
      <c r="W742" s="114"/>
      <c r="X742" s="114"/>
      <c r="Y742" s="114"/>
      <c r="Z742" s="114"/>
      <c r="AA742" s="114"/>
      <c r="AB742" s="114"/>
      <c r="AC742" s="114"/>
      <c r="AD742" s="114"/>
      <c r="AE742" s="114"/>
      <c r="AF742" s="114"/>
      <c r="AG742" s="114"/>
      <c r="AH742" s="114"/>
      <c r="AI742" s="114"/>
      <c r="AJ742" s="114"/>
      <c r="AK742" s="114"/>
      <c r="AL742" s="114"/>
      <c r="AM742" s="114"/>
      <c r="AN742" s="114"/>
      <c r="AO742" s="114"/>
      <c r="AP742" s="114"/>
      <c r="AQ742" s="114"/>
      <c r="AR742" s="114"/>
      <c r="AS742" s="114"/>
      <c r="AT742" s="114"/>
      <c r="AU742" s="114"/>
    </row>
    <row r="743">
      <c r="A743" s="114"/>
      <c r="B743" s="114"/>
      <c r="C743" s="114"/>
      <c r="D743" s="114"/>
      <c r="E743" s="115"/>
      <c r="F743" s="115"/>
      <c r="G743" s="115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6"/>
      <c r="V743" s="114"/>
      <c r="W743" s="114"/>
      <c r="X743" s="114"/>
      <c r="Y743" s="114"/>
      <c r="Z743" s="114"/>
      <c r="AA743" s="114"/>
      <c r="AB743" s="114"/>
      <c r="AC743" s="114"/>
      <c r="AD743" s="114"/>
      <c r="AE743" s="114"/>
      <c r="AF743" s="114"/>
      <c r="AG743" s="114"/>
      <c r="AH743" s="114"/>
      <c r="AI743" s="114"/>
      <c r="AJ743" s="114"/>
      <c r="AK743" s="114"/>
      <c r="AL743" s="114"/>
      <c r="AM743" s="114"/>
      <c r="AN743" s="114"/>
      <c r="AO743" s="114"/>
      <c r="AP743" s="114"/>
      <c r="AQ743" s="114"/>
      <c r="AR743" s="114"/>
      <c r="AS743" s="114"/>
      <c r="AT743" s="114"/>
      <c r="AU743" s="114"/>
    </row>
    <row r="744">
      <c r="A744" s="114"/>
      <c r="B744" s="114"/>
      <c r="C744" s="114"/>
      <c r="D744" s="114"/>
      <c r="E744" s="115"/>
      <c r="F744" s="115"/>
      <c r="G744" s="115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6"/>
      <c r="V744" s="114"/>
      <c r="W744" s="114"/>
      <c r="X744" s="114"/>
      <c r="Y744" s="114"/>
      <c r="Z744" s="114"/>
      <c r="AA744" s="114"/>
      <c r="AB744" s="114"/>
      <c r="AC744" s="114"/>
      <c r="AD744" s="114"/>
      <c r="AE744" s="114"/>
      <c r="AF744" s="114"/>
      <c r="AG744" s="114"/>
      <c r="AH744" s="114"/>
      <c r="AI744" s="114"/>
      <c r="AJ744" s="114"/>
      <c r="AK744" s="114"/>
      <c r="AL744" s="114"/>
      <c r="AM744" s="114"/>
      <c r="AN744" s="114"/>
      <c r="AO744" s="114"/>
      <c r="AP744" s="114"/>
      <c r="AQ744" s="114"/>
      <c r="AR744" s="114"/>
      <c r="AS744" s="114"/>
      <c r="AT744" s="114"/>
      <c r="AU744" s="114"/>
    </row>
    <row r="745">
      <c r="A745" s="114"/>
      <c r="B745" s="114"/>
      <c r="C745" s="114"/>
      <c r="D745" s="114"/>
      <c r="E745" s="115"/>
      <c r="F745" s="115"/>
      <c r="G745" s="115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6"/>
      <c r="V745" s="114"/>
      <c r="W745" s="114"/>
      <c r="X745" s="114"/>
      <c r="Y745" s="114"/>
      <c r="Z745" s="114"/>
      <c r="AA745" s="114"/>
      <c r="AB745" s="114"/>
      <c r="AC745" s="114"/>
      <c r="AD745" s="114"/>
      <c r="AE745" s="114"/>
      <c r="AF745" s="114"/>
      <c r="AG745" s="114"/>
      <c r="AH745" s="114"/>
      <c r="AI745" s="114"/>
      <c r="AJ745" s="114"/>
      <c r="AK745" s="114"/>
      <c r="AL745" s="114"/>
      <c r="AM745" s="114"/>
      <c r="AN745" s="114"/>
      <c r="AO745" s="114"/>
      <c r="AP745" s="114"/>
      <c r="AQ745" s="114"/>
      <c r="AR745" s="114"/>
      <c r="AS745" s="114"/>
      <c r="AT745" s="114"/>
      <c r="AU745" s="114"/>
    </row>
    <row r="746">
      <c r="A746" s="114"/>
      <c r="B746" s="114"/>
      <c r="C746" s="114"/>
      <c r="D746" s="114"/>
      <c r="E746" s="115"/>
      <c r="F746" s="115"/>
      <c r="G746" s="115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6"/>
      <c r="V746" s="114"/>
      <c r="W746" s="114"/>
      <c r="X746" s="114"/>
      <c r="Y746" s="114"/>
      <c r="Z746" s="114"/>
      <c r="AA746" s="114"/>
      <c r="AB746" s="114"/>
      <c r="AC746" s="114"/>
      <c r="AD746" s="114"/>
      <c r="AE746" s="114"/>
      <c r="AF746" s="114"/>
      <c r="AG746" s="114"/>
      <c r="AH746" s="114"/>
      <c r="AI746" s="114"/>
      <c r="AJ746" s="114"/>
      <c r="AK746" s="114"/>
      <c r="AL746" s="114"/>
      <c r="AM746" s="114"/>
      <c r="AN746" s="114"/>
      <c r="AO746" s="114"/>
      <c r="AP746" s="114"/>
      <c r="AQ746" s="114"/>
      <c r="AR746" s="114"/>
      <c r="AS746" s="114"/>
      <c r="AT746" s="114"/>
      <c r="AU746" s="114"/>
    </row>
    <row r="747">
      <c r="A747" s="114"/>
      <c r="B747" s="114"/>
      <c r="C747" s="114"/>
      <c r="D747" s="114"/>
      <c r="E747" s="115"/>
      <c r="F747" s="115"/>
      <c r="G747" s="115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6"/>
      <c r="V747" s="114"/>
      <c r="W747" s="114"/>
      <c r="X747" s="114"/>
      <c r="Y747" s="114"/>
      <c r="Z747" s="114"/>
      <c r="AA747" s="114"/>
      <c r="AB747" s="114"/>
      <c r="AC747" s="114"/>
      <c r="AD747" s="114"/>
      <c r="AE747" s="114"/>
      <c r="AF747" s="114"/>
      <c r="AG747" s="114"/>
      <c r="AH747" s="114"/>
      <c r="AI747" s="114"/>
      <c r="AJ747" s="114"/>
      <c r="AK747" s="114"/>
      <c r="AL747" s="114"/>
      <c r="AM747" s="114"/>
      <c r="AN747" s="114"/>
      <c r="AO747" s="114"/>
      <c r="AP747" s="114"/>
      <c r="AQ747" s="114"/>
      <c r="AR747" s="114"/>
      <c r="AS747" s="114"/>
      <c r="AT747" s="114"/>
      <c r="AU747" s="114"/>
    </row>
    <row r="748">
      <c r="A748" s="114"/>
      <c r="B748" s="114"/>
      <c r="C748" s="114"/>
      <c r="D748" s="114"/>
      <c r="E748" s="115"/>
      <c r="F748" s="115"/>
      <c r="G748" s="115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6"/>
      <c r="V748" s="114"/>
      <c r="W748" s="114"/>
      <c r="X748" s="114"/>
      <c r="Y748" s="114"/>
      <c r="Z748" s="114"/>
      <c r="AA748" s="114"/>
      <c r="AB748" s="114"/>
      <c r="AC748" s="114"/>
      <c r="AD748" s="114"/>
      <c r="AE748" s="114"/>
      <c r="AF748" s="114"/>
      <c r="AG748" s="114"/>
      <c r="AH748" s="114"/>
      <c r="AI748" s="114"/>
      <c r="AJ748" s="114"/>
      <c r="AK748" s="114"/>
      <c r="AL748" s="114"/>
      <c r="AM748" s="114"/>
      <c r="AN748" s="114"/>
      <c r="AO748" s="114"/>
      <c r="AP748" s="114"/>
      <c r="AQ748" s="114"/>
      <c r="AR748" s="114"/>
      <c r="AS748" s="114"/>
      <c r="AT748" s="114"/>
      <c r="AU748" s="114"/>
    </row>
    <row r="749">
      <c r="A749" s="114"/>
      <c r="B749" s="114"/>
      <c r="C749" s="114"/>
      <c r="D749" s="114"/>
      <c r="E749" s="115"/>
      <c r="F749" s="115"/>
      <c r="G749" s="115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6"/>
      <c r="V749" s="114"/>
      <c r="W749" s="114"/>
      <c r="X749" s="114"/>
      <c r="Y749" s="114"/>
      <c r="Z749" s="114"/>
      <c r="AA749" s="114"/>
      <c r="AB749" s="114"/>
      <c r="AC749" s="114"/>
      <c r="AD749" s="114"/>
      <c r="AE749" s="114"/>
      <c r="AF749" s="114"/>
      <c r="AG749" s="114"/>
      <c r="AH749" s="114"/>
      <c r="AI749" s="114"/>
      <c r="AJ749" s="114"/>
      <c r="AK749" s="114"/>
      <c r="AL749" s="114"/>
      <c r="AM749" s="114"/>
      <c r="AN749" s="114"/>
      <c r="AO749" s="114"/>
      <c r="AP749" s="114"/>
      <c r="AQ749" s="114"/>
      <c r="AR749" s="114"/>
      <c r="AS749" s="114"/>
      <c r="AT749" s="114"/>
      <c r="AU749" s="114"/>
    </row>
    <row r="750">
      <c r="A750" s="114"/>
      <c r="B750" s="114"/>
      <c r="C750" s="114"/>
      <c r="D750" s="114"/>
      <c r="E750" s="115"/>
      <c r="F750" s="115"/>
      <c r="G750" s="115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6"/>
      <c r="V750" s="114"/>
      <c r="W750" s="114"/>
      <c r="X750" s="114"/>
      <c r="Y750" s="114"/>
      <c r="Z750" s="114"/>
      <c r="AA750" s="114"/>
      <c r="AB750" s="114"/>
      <c r="AC750" s="114"/>
      <c r="AD750" s="114"/>
      <c r="AE750" s="114"/>
      <c r="AF750" s="114"/>
      <c r="AG750" s="114"/>
      <c r="AH750" s="114"/>
      <c r="AI750" s="114"/>
      <c r="AJ750" s="114"/>
      <c r="AK750" s="114"/>
      <c r="AL750" s="114"/>
      <c r="AM750" s="114"/>
      <c r="AN750" s="114"/>
      <c r="AO750" s="114"/>
      <c r="AP750" s="114"/>
      <c r="AQ750" s="114"/>
      <c r="AR750" s="114"/>
      <c r="AS750" s="114"/>
      <c r="AT750" s="114"/>
      <c r="AU750" s="114"/>
    </row>
    <row r="751">
      <c r="A751" s="114"/>
      <c r="B751" s="114"/>
      <c r="C751" s="114"/>
      <c r="D751" s="114"/>
      <c r="E751" s="115"/>
      <c r="F751" s="115"/>
      <c r="G751" s="115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6"/>
      <c r="V751" s="114"/>
      <c r="W751" s="114"/>
      <c r="X751" s="114"/>
      <c r="Y751" s="114"/>
      <c r="Z751" s="114"/>
      <c r="AA751" s="114"/>
      <c r="AB751" s="114"/>
      <c r="AC751" s="114"/>
      <c r="AD751" s="114"/>
      <c r="AE751" s="114"/>
      <c r="AF751" s="114"/>
      <c r="AG751" s="114"/>
      <c r="AH751" s="114"/>
      <c r="AI751" s="114"/>
      <c r="AJ751" s="114"/>
      <c r="AK751" s="114"/>
      <c r="AL751" s="114"/>
      <c r="AM751" s="114"/>
      <c r="AN751" s="114"/>
      <c r="AO751" s="114"/>
      <c r="AP751" s="114"/>
      <c r="AQ751" s="114"/>
      <c r="AR751" s="114"/>
      <c r="AS751" s="114"/>
      <c r="AT751" s="114"/>
      <c r="AU751" s="114"/>
    </row>
    <row r="752">
      <c r="A752" s="114"/>
      <c r="B752" s="114"/>
      <c r="C752" s="114"/>
      <c r="D752" s="114"/>
      <c r="E752" s="115"/>
      <c r="F752" s="115"/>
      <c r="G752" s="115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6"/>
      <c r="V752" s="114"/>
      <c r="W752" s="114"/>
      <c r="X752" s="114"/>
      <c r="Y752" s="114"/>
      <c r="Z752" s="114"/>
      <c r="AA752" s="114"/>
      <c r="AB752" s="114"/>
      <c r="AC752" s="114"/>
      <c r="AD752" s="114"/>
      <c r="AE752" s="114"/>
      <c r="AF752" s="114"/>
      <c r="AG752" s="114"/>
      <c r="AH752" s="114"/>
      <c r="AI752" s="114"/>
      <c r="AJ752" s="114"/>
      <c r="AK752" s="114"/>
      <c r="AL752" s="114"/>
      <c r="AM752" s="114"/>
      <c r="AN752" s="114"/>
      <c r="AO752" s="114"/>
      <c r="AP752" s="114"/>
      <c r="AQ752" s="114"/>
      <c r="AR752" s="114"/>
      <c r="AS752" s="114"/>
      <c r="AT752" s="114"/>
      <c r="AU752" s="114"/>
    </row>
    <row r="753">
      <c r="A753" s="114"/>
      <c r="B753" s="114"/>
      <c r="C753" s="114"/>
      <c r="D753" s="114"/>
      <c r="E753" s="115"/>
      <c r="F753" s="115"/>
      <c r="G753" s="115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6"/>
      <c r="V753" s="114"/>
      <c r="W753" s="114"/>
      <c r="X753" s="114"/>
      <c r="Y753" s="114"/>
      <c r="Z753" s="114"/>
      <c r="AA753" s="114"/>
      <c r="AB753" s="114"/>
      <c r="AC753" s="114"/>
      <c r="AD753" s="114"/>
      <c r="AE753" s="114"/>
      <c r="AF753" s="114"/>
      <c r="AG753" s="114"/>
      <c r="AH753" s="114"/>
      <c r="AI753" s="114"/>
      <c r="AJ753" s="114"/>
      <c r="AK753" s="114"/>
      <c r="AL753" s="114"/>
      <c r="AM753" s="114"/>
      <c r="AN753" s="114"/>
      <c r="AO753" s="114"/>
      <c r="AP753" s="114"/>
      <c r="AQ753" s="114"/>
      <c r="AR753" s="114"/>
      <c r="AS753" s="114"/>
      <c r="AT753" s="114"/>
      <c r="AU753" s="114"/>
    </row>
    <row r="754">
      <c r="A754" s="114"/>
      <c r="B754" s="114"/>
      <c r="C754" s="114"/>
      <c r="D754" s="114"/>
      <c r="E754" s="115"/>
      <c r="F754" s="115"/>
      <c r="G754" s="115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6"/>
      <c r="V754" s="114"/>
      <c r="W754" s="114"/>
      <c r="X754" s="114"/>
      <c r="Y754" s="114"/>
      <c r="Z754" s="114"/>
      <c r="AA754" s="114"/>
      <c r="AB754" s="114"/>
      <c r="AC754" s="114"/>
      <c r="AD754" s="114"/>
      <c r="AE754" s="114"/>
      <c r="AF754" s="114"/>
      <c r="AG754" s="114"/>
      <c r="AH754" s="114"/>
      <c r="AI754" s="114"/>
      <c r="AJ754" s="114"/>
      <c r="AK754" s="114"/>
      <c r="AL754" s="114"/>
      <c r="AM754" s="114"/>
      <c r="AN754" s="114"/>
      <c r="AO754" s="114"/>
      <c r="AP754" s="114"/>
      <c r="AQ754" s="114"/>
      <c r="AR754" s="114"/>
      <c r="AS754" s="114"/>
      <c r="AT754" s="114"/>
      <c r="AU754" s="114"/>
    </row>
    <row r="755">
      <c r="A755" s="114"/>
      <c r="B755" s="114"/>
      <c r="C755" s="114"/>
      <c r="D755" s="114"/>
      <c r="E755" s="115"/>
      <c r="F755" s="115"/>
      <c r="G755" s="115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6"/>
      <c r="V755" s="114"/>
      <c r="W755" s="114"/>
      <c r="X755" s="114"/>
      <c r="Y755" s="114"/>
      <c r="Z755" s="114"/>
      <c r="AA755" s="114"/>
      <c r="AB755" s="114"/>
      <c r="AC755" s="114"/>
      <c r="AD755" s="114"/>
      <c r="AE755" s="114"/>
      <c r="AF755" s="114"/>
      <c r="AG755" s="114"/>
      <c r="AH755" s="114"/>
      <c r="AI755" s="114"/>
      <c r="AJ755" s="114"/>
      <c r="AK755" s="114"/>
      <c r="AL755" s="114"/>
      <c r="AM755" s="114"/>
      <c r="AN755" s="114"/>
      <c r="AO755" s="114"/>
      <c r="AP755" s="114"/>
      <c r="AQ755" s="114"/>
      <c r="AR755" s="114"/>
      <c r="AS755" s="114"/>
      <c r="AT755" s="114"/>
      <c r="AU755" s="114"/>
    </row>
    <row r="756">
      <c r="A756" s="114"/>
      <c r="B756" s="114"/>
      <c r="C756" s="114"/>
      <c r="D756" s="114"/>
      <c r="E756" s="115"/>
      <c r="F756" s="115"/>
      <c r="G756" s="115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6"/>
      <c r="V756" s="114"/>
      <c r="W756" s="114"/>
      <c r="X756" s="114"/>
      <c r="Y756" s="114"/>
      <c r="Z756" s="114"/>
      <c r="AA756" s="114"/>
      <c r="AB756" s="114"/>
      <c r="AC756" s="114"/>
      <c r="AD756" s="114"/>
      <c r="AE756" s="114"/>
      <c r="AF756" s="114"/>
      <c r="AG756" s="114"/>
      <c r="AH756" s="114"/>
      <c r="AI756" s="114"/>
      <c r="AJ756" s="114"/>
      <c r="AK756" s="114"/>
      <c r="AL756" s="114"/>
      <c r="AM756" s="114"/>
      <c r="AN756" s="114"/>
      <c r="AO756" s="114"/>
      <c r="AP756" s="114"/>
      <c r="AQ756" s="114"/>
      <c r="AR756" s="114"/>
      <c r="AS756" s="114"/>
      <c r="AT756" s="114"/>
      <c r="AU756" s="114"/>
    </row>
    <row r="757">
      <c r="A757" s="114"/>
      <c r="B757" s="114"/>
      <c r="C757" s="114"/>
      <c r="D757" s="114"/>
      <c r="E757" s="115"/>
      <c r="F757" s="115"/>
      <c r="G757" s="115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6"/>
      <c r="V757" s="114"/>
      <c r="W757" s="114"/>
      <c r="X757" s="114"/>
      <c r="Y757" s="114"/>
      <c r="Z757" s="114"/>
      <c r="AA757" s="114"/>
      <c r="AB757" s="114"/>
      <c r="AC757" s="114"/>
      <c r="AD757" s="114"/>
      <c r="AE757" s="114"/>
      <c r="AF757" s="114"/>
      <c r="AG757" s="114"/>
      <c r="AH757" s="114"/>
      <c r="AI757" s="114"/>
      <c r="AJ757" s="114"/>
      <c r="AK757" s="114"/>
      <c r="AL757" s="114"/>
      <c r="AM757" s="114"/>
      <c r="AN757" s="114"/>
      <c r="AO757" s="114"/>
      <c r="AP757" s="114"/>
      <c r="AQ757" s="114"/>
      <c r="AR757" s="114"/>
      <c r="AS757" s="114"/>
      <c r="AT757" s="114"/>
      <c r="AU757" s="114"/>
    </row>
    <row r="758">
      <c r="A758" s="114"/>
      <c r="B758" s="114"/>
      <c r="C758" s="114"/>
      <c r="D758" s="114"/>
      <c r="E758" s="115"/>
      <c r="F758" s="115"/>
      <c r="G758" s="115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6"/>
      <c r="V758" s="114"/>
      <c r="W758" s="114"/>
      <c r="X758" s="114"/>
      <c r="Y758" s="114"/>
      <c r="Z758" s="114"/>
      <c r="AA758" s="114"/>
      <c r="AB758" s="114"/>
      <c r="AC758" s="114"/>
      <c r="AD758" s="114"/>
      <c r="AE758" s="114"/>
      <c r="AF758" s="114"/>
      <c r="AG758" s="114"/>
      <c r="AH758" s="114"/>
      <c r="AI758" s="114"/>
      <c r="AJ758" s="114"/>
      <c r="AK758" s="114"/>
      <c r="AL758" s="114"/>
      <c r="AM758" s="114"/>
      <c r="AN758" s="114"/>
      <c r="AO758" s="114"/>
      <c r="AP758" s="114"/>
      <c r="AQ758" s="114"/>
      <c r="AR758" s="114"/>
      <c r="AS758" s="114"/>
      <c r="AT758" s="114"/>
      <c r="AU758" s="114"/>
    </row>
    <row r="759">
      <c r="A759" s="114"/>
      <c r="B759" s="114"/>
      <c r="C759" s="114"/>
      <c r="D759" s="114"/>
      <c r="E759" s="115"/>
      <c r="F759" s="115"/>
      <c r="G759" s="115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6"/>
      <c r="V759" s="114"/>
      <c r="W759" s="114"/>
      <c r="X759" s="114"/>
      <c r="Y759" s="114"/>
      <c r="Z759" s="114"/>
      <c r="AA759" s="114"/>
      <c r="AB759" s="114"/>
      <c r="AC759" s="114"/>
      <c r="AD759" s="114"/>
      <c r="AE759" s="114"/>
      <c r="AF759" s="114"/>
      <c r="AG759" s="114"/>
      <c r="AH759" s="114"/>
      <c r="AI759" s="114"/>
      <c r="AJ759" s="114"/>
      <c r="AK759" s="114"/>
      <c r="AL759" s="114"/>
      <c r="AM759" s="114"/>
      <c r="AN759" s="114"/>
      <c r="AO759" s="114"/>
      <c r="AP759" s="114"/>
      <c r="AQ759" s="114"/>
      <c r="AR759" s="114"/>
      <c r="AS759" s="114"/>
      <c r="AT759" s="114"/>
      <c r="AU759" s="114"/>
    </row>
    <row r="760">
      <c r="A760" s="114"/>
      <c r="B760" s="114"/>
      <c r="C760" s="114"/>
      <c r="D760" s="114"/>
      <c r="E760" s="115"/>
      <c r="F760" s="115"/>
      <c r="G760" s="115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6"/>
      <c r="V760" s="114"/>
      <c r="W760" s="114"/>
      <c r="X760" s="114"/>
      <c r="Y760" s="114"/>
      <c r="Z760" s="114"/>
      <c r="AA760" s="114"/>
      <c r="AB760" s="114"/>
      <c r="AC760" s="114"/>
      <c r="AD760" s="114"/>
      <c r="AE760" s="114"/>
      <c r="AF760" s="114"/>
      <c r="AG760" s="114"/>
      <c r="AH760" s="114"/>
      <c r="AI760" s="114"/>
      <c r="AJ760" s="114"/>
      <c r="AK760" s="114"/>
      <c r="AL760" s="114"/>
      <c r="AM760" s="114"/>
      <c r="AN760" s="114"/>
      <c r="AO760" s="114"/>
      <c r="AP760" s="114"/>
      <c r="AQ760" s="114"/>
      <c r="AR760" s="114"/>
      <c r="AS760" s="114"/>
      <c r="AT760" s="114"/>
      <c r="AU760" s="114"/>
    </row>
    <row r="761">
      <c r="A761" s="114"/>
      <c r="B761" s="114"/>
      <c r="C761" s="114"/>
      <c r="D761" s="114"/>
      <c r="E761" s="115"/>
      <c r="F761" s="115"/>
      <c r="G761" s="115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6"/>
      <c r="V761" s="114"/>
      <c r="W761" s="114"/>
      <c r="X761" s="114"/>
      <c r="Y761" s="114"/>
      <c r="Z761" s="114"/>
      <c r="AA761" s="114"/>
      <c r="AB761" s="114"/>
      <c r="AC761" s="114"/>
      <c r="AD761" s="114"/>
      <c r="AE761" s="114"/>
      <c r="AF761" s="114"/>
      <c r="AG761" s="114"/>
      <c r="AH761" s="114"/>
      <c r="AI761" s="114"/>
      <c r="AJ761" s="114"/>
      <c r="AK761" s="114"/>
      <c r="AL761" s="114"/>
      <c r="AM761" s="114"/>
      <c r="AN761" s="114"/>
      <c r="AO761" s="114"/>
      <c r="AP761" s="114"/>
      <c r="AQ761" s="114"/>
      <c r="AR761" s="114"/>
      <c r="AS761" s="114"/>
      <c r="AT761" s="114"/>
      <c r="AU761" s="114"/>
    </row>
    <row r="762">
      <c r="A762" s="114"/>
      <c r="B762" s="114"/>
      <c r="C762" s="114"/>
      <c r="D762" s="114"/>
      <c r="E762" s="115"/>
      <c r="F762" s="115"/>
      <c r="G762" s="115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6"/>
      <c r="V762" s="114"/>
      <c r="W762" s="114"/>
      <c r="X762" s="114"/>
      <c r="Y762" s="114"/>
      <c r="Z762" s="114"/>
      <c r="AA762" s="114"/>
      <c r="AB762" s="114"/>
      <c r="AC762" s="114"/>
      <c r="AD762" s="114"/>
      <c r="AE762" s="114"/>
      <c r="AF762" s="114"/>
      <c r="AG762" s="114"/>
      <c r="AH762" s="114"/>
      <c r="AI762" s="114"/>
      <c r="AJ762" s="114"/>
      <c r="AK762" s="114"/>
      <c r="AL762" s="114"/>
      <c r="AM762" s="114"/>
      <c r="AN762" s="114"/>
      <c r="AO762" s="114"/>
      <c r="AP762" s="114"/>
      <c r="AQ762" s="114"/>
      <c r="AR762" s="114"/>
      <c r="AS762" s="114"/>
      <c r="AT762" s="114"/>
      <c r="AU762" s="114"/>
    </row>
    <row r="763">
      <c r="A763" s="114"/>
      <c r="B763" s="114"/>
      <c r="C763" s="114"/>
      <c r="D763" s="114"/>
      <c r="E763" s="115"/>
      <c r="F763" s="115"/>
      <c r="G763" s="115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6"/>
      <c r="V763" s="114"/>
      <c r="W763" s="114"/>
      <c r="X763" s="114"/>
      <c r="Y763" s="114"/>
      <c r="Z763" s="114"/>
      <c r="AA763" s="114"/>
      <c r="AB763" s="114"/>
      <c r="AC763" s="114"/>
      <c r="AD763" s="114"/>
      <c r="AE763" s="114"/>
      <c r="AF763" s="114"/>
      <c r="AG763" s="114"/>
      <c r="AH763" s="114"/>
      <c r="AI763" s="114"/>
      <c r="AJ763" s="114"/>
      <c r="AK763" s="114"/>
      <c r="AL763" s="114"/>
      <c r="AM763" s="114"/>
      <c r="AN763" s="114"/>
      <c r="AO763" s="114"/>
      <c r="AP763" s="114"/>
      <c r="AQ763" s="114"/>
      <c r="AR763" s="114"/>
      <c r="AS763" s="114"/>
      <c r="AT763" s="114"/>
      <c r="AU763" s="114"/>
    </row>
    <row r="764">
      <c r="A764" s="114"/>
      <c r="B764" s="114"/>
      <c r="C764" s="114"/>
      <c r="D764" s="114"/>
      <c r="E764" s="115"/>
      <c r="F764" s="115"/>
      <c r="G764" s="115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6"/>
      <c r="V764" s="114"/>
      <c r="W764" s="114"/>
      <c r="X764" s="114"/>
      <c r="Y764" s="114"/>
      <c r="Z764" s="114"/>
      <c r="AA764" s="114"/>
      <c r="AB764" s="114"/>
      <c r="AC764" s="114"/>
      <c r="AD764" s="114"/>
      <c r="AE764" s="114"/>
      <c r="AF764" s="114"/>
      <c r="AG764" s="114"/>
      <c r="AH764" s="114"/>
      <c r="AI764" s="114"/>
      <c r="AJ764" s="114"/>
      <c r="AK764" s="114"/>
      <c r="AL764" s="114"/>
      <c r="AM764" s="114"/>
      <c r="AN764" s="114"/>
      <c r="AO764" s="114"/>
      <c r="AP764" s="114"/>
      <c r="AQ764" s="114"/>
      <c r="AR764" s="114"/>
      <c r="AS764" s="114"/>
      <c r="AT764" s="114"/>
      <c r="AU764" s="114"/>
    </row>
    <row r="765">
      <c r="A765" s="114"/>
      <c r="B765" s="114"/>
      <c r="C765" s="114"/>
      <c r="D765" s="114"/>
      <c r="E765" s="115"/>
      <c r="F765" s="115"/>
      <c r="G765" s="115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6"/>
      <c r="V765" s="114"/>
      <c r="W765" s="114"/>
      <c r="X765" s="114"/>
      <c r="Y765" s="114"/>
      <c r="Z765" s="114"/>
      <c r="AA765" s="114"/>
      <c r="AB765" s="114"/>
      <c r="AC765" s="114"/>
      <c r="AD765" s="114"/>
      <c r="AE765" s="114"/>
      <c r="AF765" s="114"/>
      <c r="AG765" s="114"/>
      <c r="AH765" s="114"/>
      <c r="AI765" s="114"/>
      <c r="AJ765" s="114"/>
      <c r="AK765" s="114"/>
      <c r="AL765" s="114"/>
      <c r="AM765" s="114"/>
      <c r="AN765" s="114"/>
      <c r="AO765" s="114"/>
      <c r="AP765" s="114"/>
      <c r="AQ765" s="114"/>
      <c r="AR765" s="114"/>
      <c r="AS765" s="114"/>
      <c r="AT765" s="114"/>
      <c r="AU765" s="114"/>
    </row>
    <row r="766">
      <c r="A766" s="114"/>
      <c r="B766" s="114"/>
      <c r="C766" s="114"/>
      <c r="D766" s="114"/>
      <c r="E766" s="115"/>
      <c r="F766" s="115"/>
      <c r="G766" s="115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6"/>
      <c r="V766" s="114"/>
      <c r="W766" s="114"/>
      <c r="X766" s="114"/>
      <c r="Y766" s="114"/>
      <c r="Z766" s="114"/>
      <c r="AA766" s="114"/>
      <c r="AB766" s="114"/>
      <c r="AC766" s="114"/>
      <c r="AD766" s="114"/>
      <c r="AE766" s="114"/>
      <c r="AF766" s="114"/>
      <c r="AG766" s="114"/>
      <c r="AH766" s="114"/>
      <c r="AI766" s="114"/>
      <c r="AJ766" s="114"/>
      <c r="AK766" s="114"/>
      <c r="AL766" s="114"/>
      <c r="AM766" s="114"/>
      <c r="AN766" s="114"/>
      <c r="AO766" s="114"/>
      <c r="AP766" s="114"/>
      <c r="AQ766" s="114"/>
      <c r="AR766" s="114"/>
      <c r="AS766" s="114"/>
      <c r="AT766" s="114"/>
      <c r="AU766" s="114"/>
    </row>
    <row r="767">
      <c r="A767" s="114"/>
      <c r="B767" s="114"/>
      <c r="C767" s="114"/>
      <c r="D767" s="114"/>
      <c r="E767" s="115"/>
      <c r="F767" s="115"/>
      <c r="G767" s="115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6"/>
      <c r="V767" s="114"/>
      <c r="W767" s="114"/>
      <c r="X767" s="114"/>
      <c r="Y767" s="114"/>
      <c r="Z767" s="114"/>
      <c r="AA767" s="114"/>
      <c r="AB767" s="114"/>
      <c r="AC767" s="114"/>
      <c r="AD767" s="114"/>
      <c r="AE767" s="114"/>
      <c r="AF767" s="114"/>
      <c r="AG767" s="114"/>
      <c r="AH767" s="114"/>
      <c r="AI767" s="114"/>
      <c r="AJ767" s="114"/>
      <c r="AK767" s="114"/>
      <c r="AL767" s="114"/>
      <c r="AM767" s="114"/>
      <c r="AN767" s="114"/>
      <c r="AO767" s="114"/>
      <c r="AP767" s="114"/>
      <c r="AQ767" s="114"/>
      <c r="AR767" s="114"/>
      <c r="AS767" s="114"/>
      <c r="AT767" s="114"/>
      <c r="AU767" s="114"/>
    </row>
    <row r="768">
      <c r="A768" s="114"/>
      <c r="B768" s="114"/>
      <c r="C768" s="114"/>
      <c r="D768" s="114"/>
      <c r="E768" s="115"/>
      <c r="F768" s="115"/>
      <c r="G768" s="115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6"/>
      <c r="V768" s="114"/>
      <c r="W768" s="114"/>
      <c r="X768" s="114"/>
      <c r="Y768" s="114"/>
      <c r="Z768" s="114"/>
      <c r="AA768" s="114"/>
      <c r="AB768" s="114"/>
      <c r="AC768" s="114"/>
      <c r="AD768" s="114"/>
      <c r="AE768" s="114"/>
      <c r="AF768" s="114"/>
      <c r="AG768" s="114"/>
      <c r="AH768" s="114"/>
      <c r="AI768" s="114"/>
      <c r="AJ768" s="114"/>
      <c r="AK768" s="114"/>
      <c r="AL768" s="114"/>
      <c r="AM768" s="114"/>
      <c r="AN768" s="114"/>
      <c r="AO768" s="114"/>
      <c r="AP768" s="114"/>
      <c r="AQ768" s="114"/>
      <c r="AR768" s="114"/>
      <c r="AS768" s="114"/>
      <c r="AT768" s="114"/>
      <c r="AU768" s="114"/>
    </row>
    <row r="769">
      <c r="A769" s="114"/>
      <c r="B769" s="114"/>
      <c r="C769" s="114"/>
      <c r="D769" s="114"/>
      <c r="E769" s="115"/>
      <c r="F769" s="115"/>
      <c r="G769" s="115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6"/>
      <c r="V769" s="114"/>
      <c r="W769" s="114"/>
      <c r="X769" s="114"/>
      <c r="Y769" s="114"/>
      <c r="Z769" s="114"/>
      <c r="AA769" s="114"/>
      <c r="AB769" s="114"/>
      <c r="AC769" s="114"/>
      <c r="AD769" s="114"/>
      <c r="AE769" s="114"/>
      <c r="AF769" s="114"/>
      <c r="AG769" s="114"/>
      <c r="AH769" s="114"/>
      <c r="AI769" s="114"/>
      <c r="AJ769" s="114"/>
      <c r="AK769" s="114"/>
      <c r="AL769" s="114"/>
      <c r="AM769" s="114"/>
      <c r="AN769" s="114"/>
      <c r="AO769" s="114"/>
      <c r="AP769" s="114"/>
      <c r="AQ769" s="114"/>
      <c r="AR769" s="114"/>
      <c r="AS769" s="114"/>
      <c r="AT769" s="114"/>
      <c r="AU769" s="114"/>
    </row>
    <row r="770">
      <c r="A770" s="114"/>
      <c r="B770" s="114"/>
      <c r="C770" s="114"/>
      <c r="D770" s="114"/>
      <c r="E770" s="115"/>
      <c r="F770" s="115"/>
      <c r="G770" s="115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6"/>
      <c r="V770" s="114"/>
      <c r="W770" s="114"/>
      <c r="X770" s="114"/>
      <c r="Y770" s="114"/>
      <c r="Z770" s="114"/>
      <c r="AA770" s="114"/>
      <c r="AB770" s="114"/>
      <c r="AC770" s="114"/>
      <c r="AD770" s="114"/>
      <c r="AE770" s="114"/>
      <c r="AF770" s="114"/>
      <c r="AG770" s="114"/>
      <c r="AH770" s="114"/>
      <c r="AI770" s="114"/>
      <c r="AJ770" s="114"/>
      <c r="AK770" s="114"/>
      <c r="AL770" s="114"/>
      <c r="AM770" s="114"/>
      <c r="AN770" s="114"/>
      <c r="AO770" s="114"/>
      <c r="AP770" s="114"/>
      <c r="AQ770" s="114"/>
      <c r="AR770" s="114"/>
      <c r="AS770" s="114"/>
      <c r="AT770" s="114"/>
      <c r="AU770" s="114"/>
    </row>
    <row r="771">
      <c r="A771" s="114"/>
      <c r="B771" s="114"/>
      <c r="C771" s="114"/>
      <c r="D771" s="114"/>
      <c r="E771" s="115"/>
      <c r="F771" s="115"/>
      <c r="G771" s="115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6"/>
      <c r="V771" s="114"/>
      <c r="W771" s="114"/>
      <c r="X771" s="114"/>
      <c r="Y771" s="114"/>
      <c r="Z771" s="114"/>
      <c r="AA771" s="114"/>
      <c r="AB771" s="114"/>
      <c r="AC771" s="114"/>
      <c r="AD771" s="114"/>
      <c r="AE771" s="114"/>
      <c r="AF771" s="114"/>
      <c r="AG771" s="114"/>
      <c r="AH771" s="114"/>
      <c r="AI771" s="114"/>
      <c r="AJ771" s="114"/>
      <c r="AK771" s="114"/>
      <c r="AL771" s="114"/>
      <c r="AM771" s="114"/>
      <c r="AN771" s="114"/>
      <c r="AO771" s="114"/>
      <c r="AP771" s="114"/>
      <c r="AQ771" s="114"/>
      <c r="AR771" s="114"/>
      <c r="AS771" s="114"/>
      <c r="AT771" s="114"/>
      <c r="AU771" s="114"/>
    </row>
    <row r="772">
      <c r="A772" s="114"/>
      <c r="B772" s="114"/>
      <c r="C772" s="114"/>
      <c r="D772" s="114"/>
      <c r="E772" s="115"/>
      <c r="F772" s="115"/>
      <c r="G772" s="115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6"/>
      <c r="V772" s="114"/>
      <c r="W772" s="114"/>
      <c r="X772" s="114"/>
      <c r="Y772" s="114"/>
      <c r="Z772" s="114"/>
      <c r="AA772" s="114"/>
      <c r="AB772" s="114"/>
      <c r="AC772" s="114"/>
      <c r="AD772" s="114"/>
      <c r="AE772" s="114"/>
      <c r="AF772" s="114"/>
      <c r="AG772" s="114"/>
      <c r="AH772" s="114"/>
      <c r="AI772" s="114"/>
      <c r="AJ772" s="114"/>
      <c r="AK772" s="114"/>
      <c r="AL772" s="114"/>
      <c r="AM772" s="114"/>
      <c r="AN772" s="114"/>
      <c r="AO772" s="114"/>
      <c r="AP772" s="114"/>
      <c r="AQ772" s="114"/>
      <c r="AR772" s="114"/>
      <c r="AS772" s="114"/>
      <c r="AT772" s="114"/>
      <c r="AU772" s="114"/>
    </row>
    <row r="773">
      <c r="A773" s="114"/>
      <c r="B773" s="114"/>
      <c r="C773" s="114"/>
      <c r="D773" s="114"/>
      <c r="E773" s="115"/>
      <c r="F773" s="115"/>
      <c r="G773" s="115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6"/>
      <c r="V773" s="114"/>
      <c r="W773" s="114"/>
      <c r="X773" s="114"/>
      <c r="Y773" s="114"/>
      <c r="Z773" s="114"/>
      <c r="AA773" s="114"/>
      <c r="AB773" s="114"/>
      <c r="AC773" s="114"/>
      <c r="AD773" s="114"/>
      <c r="AE773" s="114"/>
      <c r="AF773" s="114"/>
      <c r="AG773" s="114"/>
      <c r="AH773" s="114"/>
      <c r="AI773" s="114"/>
      <c r="AJ773" s="114"/>
      <c r="AK773" s="114"/>
      <c r="AL773" s="114"/>
      <c r="AM773" s="114"/>
      <c r="AN773" s="114"/>
      <c r="AO773" s="114"/>
      <c r="AP773" s="114"/>
      <c r="AQ773" s="114"/>
      <c r="AR773" s="114"/>
      <c r="AS773" s="114"/>
      <c r="AT773" s="114"/>
      <c r="AU773" s="114"/>
    </row>
    <row r="774">
      <c r="A774" s="114"/>
      <c r="B774" s="114"/>
      <c r="C774" s="114"/>
      <c r="D774" s="114"/>
      <c r="E774" s="115"/>
      <c r="F774" s="115"/>
      <c r="G774" s="115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6"/>
      <c r="V774" s="114"/>
      <c r="W774" s="114"/>
      <c r="X774" s="114"/>
      <c r="Y774" s="114"/>
      <c r="Z774" s="114"/>
      <c r="AA774" s="114"/>
      <c r="AB774" s="114"/>
      <c r="AC774" s="114"/>
      <c r="AD774" s="114"/>
      <c r="AE774" s="114"/>
      <c r="AF774" s="114"/>
      <c r="AG774" s="114"/>
      <c r="AH774" s="114"/>
      <c r="AI774" s="114"/>
      <c r="AJ774" s="114"/>
      <c r="AK774" s="114"/>
      <c r="AL774" s="114"/>
      <c r="AM774" s="114"/>
      <c r="AN774" s="114"/>
      <c r="AO774" s="114"/>
      <c r="AP774" s="114"/>
      <c r="AQ774" s="114"/>
      <c r="AR774" s="114"/>
      <c r="AS774" s="114"/>
      <c r="AT774" s="114"/>
      <c r="AU774" s="114"/>
    </row>
    <row r="775">
      <c r="A775" s="114"/>
      <c r="B775" s="114"/>
      <c r="C775" s="114"/>
      <c r="D775" s="114"/>
      <c r="E775" s="115"/>
      <c r="F775" s="115"/>
      <c r="G775" s="115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6"/>
      <c r="V775" s="114"/>
      <c r="W775" s="114"/>
      <c r="X775" s="114"/>
      <c r="Y775" s="114"/>
      <c r="Z775" s="114"/>
      <c r="AA775" s="114"/>
      <c r="AB775" s="114"/>
      <c r="AC775" s="114"/>
      <c r="AD775" s="114"/>
      <c r="AE775" s="114"/>
      <c r="AF775" s="114"/>
      <c r="AG775" s="114"/>
      <c r="AH775" s="114"/>
      <c r="AI775" s="114"/>
      <c r="AJ775" s="114"/>
      <c r="AK775" s="114"/>
      <c r="AL775" s="114"/>
      <c r="AM775" s="114"/>
      <c r="AN775" s="114"/>
      <c r="AO775" s="114"/>
      <c r="AP775" s="114"/>
      <c r="AQ775" s="114"/>
      <c r="AR775" s="114"/>
      <c r="AS775" s="114"/>
      <c r="AT775" s="114"/>
      <c r="AU775" s="114"/>
    </row>
    <row r="776">
      <c r="A776" s="114"/>
      <c r="B776" s="114"/>
      <c r="C776" s="114"/>
      <c r="D776" s="114"/>
      <c r="E776" s="115"/>
      <c r="F776" s="115"/>
      <c r="G776" s="115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6"/>
      <c r="V776" s="114"/>
      <c r="W776" s="114"/>
      <c r="X776" s="114"/>
      <c r="Y776" s="114"/>
      <c r="Z776" s="114"/>
      <c r="AA776" s="114"/>
      <c r="AB776" s="114"/>
      <c r="AC776" s="114"/>
      <c r="AD776" s="114"/>
      <c r="AE776" s="114"/>
      <c r="AF776" s="114"/>
      <c r="AG776" s="114"/>
      <c r="AH776" s="114"/>
      <c r="AI776" s="114"/>
      <c r="AJ776" s="114"/>
      <c r="AK776" s="114"/>
      <c r="AL776" s="114"/>
      <c r="AM776" s="114"/>
      <c r="AN776" s="114"/>
      <c r="AO776" s="114"/>
      <c r="AP776" s="114"/>
      <c r="AQ776" s="114"/>
      <c r="AR776" s="114"/>
      <c r="AS776" s="114"/>
      <c r="AT776" s="114"/>
      <c r="AU776" s="114"/>
    </row>
    <row r="777">
      <c r="A777" s="114"/>
      <c r="B777" s="114"/>
      <c r="C777" s="114"/>
      <c r="D777" s="114"/>
      <c r="E777" s="115"/>
      <c r="F777" s="115"/>
      <c r="G777" s="115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6"/>
      <c r="V777" s="114"/>
      <c r="W777" s="114"/>
      <c r="X777" s="114"/>
      <c r="Y777" s="114"/>
      <c r="Z777" s="114"/>
      <c r="AA777" s="114"/>
      <c r="AB777" s="114"/>
      <c r="AC777" s="114"/>
      <c r="AD777" s="114"/>
      <c r="AE777" s="114"/>
      <c r="AF777" s="114"/>
      <c r="AG777" s="114"/>
      <c r="AH777" s="114"/>
      <c r="AI777" s="114"/>
      <c r="AJ777" s="114"/>
      <c r="AK777" s="114"/>
      <c r="AL777" s="114"/>
      <c r="AM777" s="114"/>
      <c r="AN777" s="114"/>
      <c r="AO777" s="114"/>
      <c r="AP777" s="114"/>
      <c r="AQ777" s="114"/>
      <c r="AR777" s="114"/>
      <c r="AS777" s="114"/>
      <c r="AT777" s="114"/>
      <c r="AU777" s="114"/>
    </row>
    <row r="778">
      <c r="A778" s="114"/>
      <c r="B778" s="114"/>
      <c r="C778" s="114"/>
      <c r="D778" s="114"/>
      <c r="E778" s="115"/>
      <c r="F778" s="115"/>
      <c r="G778" s="115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6"/>
      <c r="V778" s="114"/>
      <c r="W778" s="114"/>
      <c r="X778" s="114"/>
      <c r="Y778" s="114"/>
      <c r="Z778" s="114"/>
      <c r="AA778" s="114"/>
      <c r="AB778" s="114"/>
      <c r="AC778" s="114"/>
      <c r="AD778" s="114"/>
      <c r="AE778" s="114"/>
      <c r="AF778" s="114"/>
      <c r="AG778" s="114"/>
      <c r="AH778" s="114"/>
      <c r="AI778" s="114"/>
      <c r="AJ778" s="114"/>
      <c r="AK778" s="114"/>
      <c r="AL778" s="114"/>
      <c r="AM778" s="114"/>
      <c r="AN778" s="114"/>
      <c r="AO778" s="114"/>
      <c r="AP778" s="114"/>
      <c r="AQ778" s="114"/>
      <c r="AR778" s="114"/>
      <c r="AS778" s="114"/>
      <c r="AT778" s="114"/>
      <c r="AU778" s="114"/>
    </row>
    <row r="779">
      <c r="A779" s="114"/>
      <c r="B779" s="114"/>
      <c r="C779" s="114"/>
      <c r="D779" s="114"/>
      <c r="E779" s="115"/>
      <c r="F779" s="115"/>
      <c r="G779" s="115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6"/>
      <c r="V779" s="114"/>
      <c r="W779" s="114"/>
      <c r="X779" s="114"/>
      <c r="Y779" s="114"/>
      <c r="Z779" s="114"/>
      <c r="AA779" s="114"/>
      <c r="AB779" s="114"/>
      <c r="AC779" s="114"/>
      <c r="AD779" s="114"/>
      <c r="AE779" s="114"/>
      <c r="AF779" s="114"/>
      <c r="AG779" s="114"/>
      <c r="AH779" s="114"/>
      <c r="AI779" s="114"/>
      <c r="AJ779" s="114"/>
      <c r="AK779" s="114"/>
      <c r="AL779" s="114"/>
      <c r="AM779" s="114"/>
      <c r="AN779" s="114"/>
      <c r="AO779" s="114"/>
      <c r="AP779" s="114"/>
      <c r="AQ779" s="114"/>
      <c r="AR779" s="114"/>
      <c r="AS779" s="114"/>
      <c r="AT779" s="114"/>
      <c r="AU779" s="114"/>
    </row>
    <row r="780">
      <c r="A780" s="114"/>
      <c r="B780" s="114"/>
      <c r="C780" s="114"/>
      <c r="D780" s="114"/>
      <c r="E780" s="115"/>
      <c r="F780" s="115"/>
      <c r="G780" s="115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6"/>
      <c r="V780" s="114"/>
      <c r="W780" s="114"/>
      <c r="X780" s="114"/>
      <c r="Y780" s="114"/>
      <c r="Z780" s="114"/>
      <c r="AA780" s="114"/>
      <c r="AB780" s="114"/>
      <c r="AC780" s="114"/>
      <c r="AD780" s="114"/>
      <c r="AE780" s="114"/>
      <c r="AF780" s="114"/>
      <c r="AG780" s="114"/>
      <c r="AH780" s="114"/>
      <c r="AI780" s="114"/>
      <c r="AJ780" s="114"/>
      <c r="AK780" s="114"/>
      <c r="AL780" s="114"/>
      <c r="AM780" s="114"/>
      <c r="AN780" s="114"/>
      <c r="AO780" s="114"/>
      <c r="AP780" s="114"/>
      <c r="AQ780" s="114"/>
      <c r="AR780" s="114"/>
      <c r="AS780" s="114"/>
      <c r="AT780" s="114"/>
      <c r="AU780" s="114"/>
    </row>
    <row r="781">
      <c r="A781" s="114"/>
      <c r="B781" s="114"/>
      <c r="C781" s="114"/>
      <c r="D781" s="114"/>
      <c r="E781" s="115"/>
      <c r="F781" s="115"/>
      <c r="G781" s="115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6"/>
      <c r="V781" s="114"/>
      <c r="W781" s="114"/>
      <c r="X781" s="114"/>
      <c r="Y781" s="114"/>
      <c r="Z781" s="114"/>
      <c r="AA781" s="114"/>
      <c r="AB781" s="114"/>
      <c r="AC781" s="114"/>
      <c r="AD781" s="114"/>
      <c r="AE781" s="114"/>
      <c r="AF781" s="114"/>
      <c r="AG781" s="114"/>
      <c r="AH781" s="114"/>
      <c r="AI781" s="114"/>
      <c r="AJ781" s="114"/>
      <c r="AK781" s="114"/>
      <c r="AL781" s="114"/>
      <c r="AM781" s="114"/>
      <c r="AN781" s="114"/>
      <c r="AO781" s="114"/>
      <c r="AP781" s="114"/>
      <c r="AQ781" s="114"/>
      <c r="AR781" s="114"/>
      <c r="AS781" s="114"/>
      <c r="AT781" s="114"/>
      <c r="AU781" s="114"/>
    </row>
    <row r="782">
      <c r="A782" s="114"/>
      <c r="B782" s="114"/>
      <c r="C782" s="114"/>
      <c r="D782" s="114"/>
      <c r="E782" s="115"/>
      <c r="F782" s="115"/>
      <c r="G782" s="115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6"/>
      <c r="V782" s="114"/>
      <c r="W782" s="114"/>
      <c r="X782" s="114"/>
      <c r="Y782" s="114"/>
      <c r="Z782" s="114"/>
      <c r="AA782" s="114"/>
      <c r="AB782" s="114"/>
      <c r="AC782" s="114"/>
      <c r="AD782" s="114"/>
      <c r="AE782" s="114"/>
      <c r="AF782" s="114"/>
      <c r="AG782" s="114"/>
      <c r="AH782" s="114"/>
      <c r="AI782" s="114"/>
      <c r="AJ782" s="114"/>
      <c r="AK782" s="114"/>
      <c r="AL782" s="114"/>
      <c r="AM782" s="114"/>
      <c r="AN782" s="114"/>
      <c r="AO782" s="114"/>
      <c r="AP782" s="114"/>
      <c r="AQ782" s="114"/>
      <c r="AR782" s="114"/>
      <c r="AS782" s="114"/>
      <c r="AT782" s="114"/>
      <c r="AU782" s="114"/>
    </row>
    <row r="783">
      <c r="A783" s="114"/>
      <c r="B783" s="114"/>
      <c r="C783" s="114"/>
      <c r="D783" s="114"/>
      <c r="E783" s="115"/>
      <c r="F783" s="115"/>
      <c r="G783" s="115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6"/>
      <c r="V783" s="114"/>
      <c r="W783" s="114"/>
      <c r="X783" s="114"/>
      <c r="Y783" s="114"/>
      <c r="Z783" s="114"/>
      <c r="AA783" s="114"/>
      <c r="AB783" s="114"/>
      <c r="AC783" s="114"/>
      <c r="AD783" s="114"/>
      <c r="AE783" s="114"/>
      <c r="AF783" s="114"/>
      <c r="AG783" s="114"/>
      <c r="AH783" s="114"/>
      <c r="AI783" s="114"/>
      <c r="AJ783" s="114"/>
      <c r="AK783" s="114"/>
      <c r="AL783" s="114"/>
      <c r="AM783" s="114"/>
      <c r="AN783" s="114"/>
      <c r="AO783" s="114"/>
      <c r="AP783" s="114"/>
      <c r="AQ783" s="114"/>
      <c r="AR783" s="114"/>
      <c r="AS783" s="114"/>
      <c r="AT783" s="114"/>
      <c r="AU783" s="114"/>
    </row>
    <row r="784">
      <c r="A784" s="114"/>
      <c r="B784" s="114"/>
      <c r="C784" s="114"/>
      <c r="D784" s="114"/>
      <c r="E784" s="115"/>
      <c r="F784" s="115"/>
      <c r="G784" s="115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6"/>
      <c r="V784" s="114"/>
      <c r="W784" s="114"/>
      <c r="X784" s="114"/>
      <c r="Y784" s="114"/>
      <c r="Z784" s="114"/>
      <c r="AA784" s="114"/>
      <c r="AB784" s="114"/>
      <c r="AC784" s="114"/>
      <c r="AD784" s="114"/>
      <c r="AE784" s="114"/>
      <c r="AF784" s="114"/>
      <c r="AG784" s="114"/>
      <c r="AH784" s="114"/>
      <c r="AI784" s="114"/>
      <c r="AJ784" s="114"/>
      <c r="AK784" s="114"/>
      <c r="AL784" s="114"/>
      <c r="AM784" s="114"/>
      <c r="AN784" s="114"/>
      <c r="AO784" s="114"/>
      <c r="AP784" s="114"/>
      <c r="AQ784" s="114"/>
      <c r="AR784" s="114"/>
      <c r="AS784" s="114"/>
      <c r="AT784" s="114"/>
      <c r="AU784" s="114"/>
    </row>
    <row r="785">
      <c r="A785" s="114"/>
      <c r="B785" s="114"/>
      <c r="C785" s="114"/>
      <c r="D785" s="114"/>
      <c r="E785" s="115"/>
      <c r="F785" s="115"/>
      <c r="G785" s="115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6"/>
      <c r="V785" s="114"/>
      <c r="W785" s="114"/>
      <c r="X785" s="114"/>
      <c r="Y785" s="114"/>
      <c r="Z785" s="114"/>
      <c r="AA785" s="114"/>
      <c r="AB785" s="114"/>
      <c r="AC785" s="114"/>
      <c r="AD785" s="114"/>
      <c r="AE785" s="114"/>
      <c r="AF785" s="114"/>
      <c r="AG785" s="114"/>
      <c r="AH785" s="114"/>
      <c r="AI785" s="114"/>
      <c r="AJ785" s="114"/>
      <c r="AK785" s="114"/>
      <c r="AL785" s="114"/>
      <c r="AM785" s="114"/>
      <c r="AN785" s="114"/>
      <c r="AO785" s="114"/>
      <c r="AP785" s="114"/>
      <c r="AQ785" s="114"/>
      <c r="AR785" s="114"/>
      <c r="AS785" s="114"/>
      <c r="AT785" s="114"/>
      <c r="AU785" s="114"/>
    </row>
    <row r="786">
      <c r="A786" s="114"/>
      <c r="B786" s="114"/>
      <c r="C786" s="114"/>
      <c r="D786" s="114"/>
      <c r="E786" s="115"/>
      <c r="F786" s="115"/>
      <c r="G786" s="115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6"/>
      <c r="V786" s="114"/>
      <c r="W786" s="114"/>
      <c r="X786" s="114"/>
      <c r="Y786" s="114"/>
      <c r="Z786" s="114"/>
      <c r="AA786" s="114"/>
      <c r="AB786" s="114"/>
      <c r="AC786" s="114"/>
      <c r="AD786" s="114"/>
      <c r="AE786" s="114"/>
      <c r="AF786" s="114"/>
      <c r="AG786" s="114"/>
      <c r="AH786" s="114"/>
      <c r="AI786" s="114"/>
      <c r="AJ786" s="114"/>
      <c r="AK786" s="114"/>
      <c r="AL786" s="114"/>
      <c r="AM786" s="114"/>
      <c r="AN786" s="114"/>
      <c r="AO786" s="114"/>
      <c r="AP786" s="114"/>
      <c r="AQ786" s="114"/>
      <c r="AR786" s="114"/>
      <c r="AS786" s="114"/>
      <c r="AT786" s="114"/>
      <c r="AU786" s="114"/>
    </row>
    <row r="787">
      <c r="A787" s="114"/>
      <c r="B787" s="114"/>
      <c r="C787" s="114"/>
      <c r="D787" s="114"/>
      <c r="E787" s="115"/>
      <c r="F787" s="115"/>
      <c r="G787" s="115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6"/>
      <c r="V787" s="114"/>
      <c r="W787" s="114"/>
      <c r="X787" s="114"/>
      <c r="Y787" s="114"/>
      <c r="Z787" s="114"/>
      <c r="AA787" s="114"/>
      <c r="AB787" s="114"/>
      <c r="AC787" s="114"/>
      <c r="AD787" s="114"/>
      <c r="AE787" s="114"/>
      <c r="AF787" s="114"/>
      <c r="AG787" s="114"/>
      <c r="AH787" s="114"/>
      <c r="AI787" s="114"/>
      <c r="AJ787" s="114"/>
      <c r="AK787" s="114"/>
      <c r="AL787" s="114"/>
      <c r="AM787" s="114"/>
      <c r="AN787" s="114"/>
      <c r="AO787" s="114"/>
      <c r="AP787" s="114"/>
      <c r="AQ787" s="114"/>
      <c r="AR787" s="114"/>
      <c r="AS787" s="114"/>
      <c r="AT787" s="114"/>
      <c r="AU787" s="114"/>
    </row>
    <row r="788">
      <c r="A788" s="114"/>
      <c r="B788" s="114"/>
      <c r="C788" s="114"/>
      <c r="D788" s="114"/>
      <c r="E788" s="115"/>
      <c r="F788" s="115"/>
      <c r="G788" s="115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6"/>
      <c r="V788" s="114"/>
      <c r="W788" s="114"/>
      <c r="X788" s="114"/>
      <c r="Y788" s="114"/>
      <c r="Z788" s="114"/>
      <c r="AA788" s="114"/>
      <c r="AB788" s="114"/>
      <c r="AC788" s="114"/>
      <c r="AD788" s="114"/>
      <c r="AE788" s="114"/>
      <c r="AF788" s="114"/>
      <c r="AG788" s="114"/>
      <c r="AH788" s="114"/>
      <c r="AI788" s="114"/>
      <c r="AJ788" s="114"/>
      <c r="AK788" s="114"/>
      <c r="AL788" s="114"/>
      <c r="AM788" s="114"/>
      <c r="AN788" s="114"/>
      <c r="AO788" s="114"/>
      <c r="AP788" s="114"/>
      <c r="AQ788" s="114"/>
      <c r="AR788" s="114"/>
      <c r="AS788" s="114"/>
      <c r="AT788" s="114"/>
      <c r="AU788" s="114"/>
    </row>
    <row r="789">
      <c r="A789" s="114"/>
      <c r="B789" s="114"/>
      <c r="C789" s="114"/>
      <c r="D789" s="114"/>
      <c r="E789" s="115"/>
      <c r="F789" s="115"/>
      <c r="G789" s="115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6"/>
      <c r="V789" s="114"/>
      <c r="W789" s="114"/>
      <c r="X789" s="114"/>
      <c r="Y789" s="114"/>
      <c r="Z789" s="114"/>
      <c r="AA789" s="114"/>
      <c r="AB789" s="114"/>
      <c r="AC789" s="114"/>
      <c r="AD789" s="114"/>
      <c r="AE789" s="114"/>
      <c r="AF789" s="114"/>
      <c r="AG789" s="114"/>
      <c r="AH789" s="114"/>
      <c r="AI789" s="114"/>
      <c r="AJ789" s="114"/>
      <c r="AK789" s="114"/>
      <c r="AL789" s="114"/>
      <c r="AM789" s="114"/>
      <c r="AN789" s="114"/>
      <c r="AO789" s="114"/>
      <c r="AP789" s="114"/>
      <c r="AQ789" s="114"/>
      <c r="AR789" s="114"/>
      <c r="AS789" s="114"/>
      <c r="AT789" s="114"/>
      <c r="AU789" s="114"/>
    </row>
    <row r="790">
      <c r="A790" s="114"/>
      <c r="B790" s="114"/>
      <c r="C790" s="114"/>
      <c r="D790" s="114"/>
      <c r="E790" s="115"/>
      <c r="F790" s="115"/>
      <c r="G790" s="115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6"/>
      <c r="V790" s="114"/>
      <c r="W790" s="114"/>
      <c r="X790" s="114"/>
      <c r="Y790" s="114"/>
      <c r="Z790" s="114"/>
      <c r="AA790" s="114"/>
      <c r="AB790" s="114"/>
      <c r="AC790" s="114"/>
      <c r="AD790" s="114"/>
      <c r="AE790" s="114"/>
      <c r="AF790" s="114"/>
      <c r="AG790" s="114"/>
      <c r="AH790" s="114"/>
      <c r="AI790" s="114"/>
      <c r="AJ790" s="114"/>
      <c r="AK790" s="114"/>
      <c r="AL790" s="114"/>
      <c r="AM790" s="114"/>
      <c r="AN790" s="114"/>
      <c r="AO790" s="114"/>
      <c r="AP790" s="114"/>
      <c r="AQ790" s="114"/>
      <c r="AR790" s="114"/>
      <c r="AS790" s="114"/>
      <c r="AT790" s="114"/>
      <c r="AU790" s="114"/>
    </row>
    <row r="791">
      <c r="A791" s="114"/>
      <c r="B791" s="114"/>
      <c r="C791" s="114"/>
      <c r="D791" s="114"/>
      <c r="E791" s="115"/>
      <c r="F791" s="115"/>
      <c r="G791" s="115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6"/>
      <c r="V791" s="114"/>
      <c r="W791" s="114"/>
      <c r="X791" s="114"/>
      <c r="Y791" s="114"/>
      <c r="Z791" s="114"/>
      <c r="AA791" s="114"/>
      <c r="AB791" s="114"/>
      <c r="AC791" s="114"/>
      <c r="AD791" s="114"/>
      <c r="AE791" s="114"/>
      <c r="AF791" s="114"/>
      <c r="AG791" s="114"/>
      <c r="AH791" s="114"/>
      <c r="AI791" s="114"/>
      <c r="AJ791" s="114"/>
      <c r="AK791" s="114"/>
      <c r="AL791" s="114"/>
      <c r="AM791" s="114"/>
      <c r="AN791" s="114"/>
      <c r="AO791" s="114"/>
      <c r="AP791" s="114"/>
      <c r="AQ791" s="114"/>
      <c r="AR791" s="114"/>
      <c r="AS791" s="114"/>
      <c r="AT791" s="114"/>
      <c r="AU791" s="114"/>
    </row>
    <row r="792">
      <c r="A792" s="114"/>
      <c r="B792" s="114"/>
      <c r="C792" s="114"/>
      <c r="D792" s="114"/>
      <c r="E792" s="115"/>
      <c r="F792" s="115"/>
      <c r="G792" s="115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6"/>
      <c r="V792" s="114"/>
      <c r="W792" s="114"/>
      <c r="X792" s="114"/>
      <c r="Y792" s="114"/>
      <c r="Z792" s="114"/>
      <c r="AA792" s="114"/>
      <c r="AB792" s="114"/>
      <c r="AC792" s="114"/>
      <c r="AD792" s="114"/>
      <c r="AE792" s="114"/>
      <c r="AF792" s="114"/>
      <c r="AG792" s="114"/>
      <c r="AH792" s="114"/>
      <c r="AI792" s="114"/>
      <c r="AJ792" s="114"/>
      <c r="AK792" s="114"/>
      <c r="AL792" s="114"/>
      <c r="AM792" s="114"/>
      <c r="AN792" s="114"/>
      <c r="AO792" s="114"/>
      <c r="AP792" s="114"/>
      <c r="AQ792" s="114"/>
      <c r="AR792" s="114"/>
      <c r="AS792" s="114"/>
      <c r="AT792" s="114"/>
      <c r="AU792" s="114"/>
    </row>
    <row r="793">
      <c r="A793" s="114"/>
      <c r="B793" s="114"/>
      <c r="C793" s="114"/>
      <c r="D793" s="114"/>
      <c r="E793" s="115"/>
      <c r="F793" s="115"/>
      <c r="G793" s="115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6"/>
      <c r="V793" s="114"/>
      <c r="W793" s="114"/>
      <c r="X793" s="114"/>
      <c r="Y793" s="114"/>
      <c r="Z793" s="114"/>
      <c r="AA793" s="114"/>
      <c r="AB793" s="114"/>
      <c r="AC793" s="114"/>
      <c r="AD793" s="114"/>
      <c r="AE793" s="114"/>
      <c r="AF793" s="114"/>
      <c r="AG793" s="114"/>
      <c r="AH793" s="114"/>
      <c r="AI793" s="114"/>
      <c r="AJ793" s="114"/>
      <c r="AK793" s="114"/>
      <c r="AL793" s="114"/>
      <c r="AM793" s="114"/>
      <c r="AN793" s="114"/>
      <c r="AO793" s="114"/>
      <c r="AP793" s="114"/>
      <c r="AQ793" s="114"/>
      <c r="AR793" s="114"/>
      <c r="AS793" s="114"/>
      <c r="AT793" s="114"/>
      <c r="AU793" s="114"/>
    </row>
    <row r="794">
      <c r="A794" s="114"/>
      <c r="B794" s="114"/>
      <c r="C794" s="114"/>
      <c r="D794" s="114"/>
      <c r="E794" s="115"/>
      <c r="F794" s="115"/>
      <c r="G794" s="115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6"/>
      <c r="V794" s="114"/>
      <c r="W794" s="114"/>
      <c r="X794" s="114"/>
      <c r="Y794" s="114"/>
      <c r="Z794" s="114"/>
      <c r="AA794" s="114"/>
      <c r="AB794" s="114"/>
      <c r="AC794" s="114"/>
      <c r="AD794" s="114"/>
      <c r="AE794" s="114"/>
      <c r="AF794" s="114"/>
      <c r="AG794" s="114"/>
      <c r="AH794" s="114"/>
      <c r="AI794" s="114"/>
      <c r="AJ794" s="114"/>
      <c r="AK794" s="114"/>
      <c r="AL794" s="114"/>
      <c r="AM794" s="114"/>
      <c r="AN794" s="114"/>
      <c r="AO794" s="114"/>
      <c r="AP794" s="114"/>
      <c r="AQ794" s="114"/>
      <c r="AR794" s="114"/>
      <c r="AS794" s="114"/>
      <c r="AT794" s="114"/>
      <c r="AU794" s="114"/>
    </row>
    <row r="795">
      <c r="A795" s="114"/>
      <c r="B795" s="114"/>
      <c r="C795" s="114"/>
      <c r="D795" s="114"/>
      <c r="E795" s="115"/>
      <c r="F795" s="115"/>
      <c r="G795" s="115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6"/>
      <c r="V795" s="114"/>
      <c r="W795" s="114"/>
      <c r="X795" s="114"/>
      <c r="Y795" s="114"/>
      <c r="Z795" s="114"/>
      <c r="AA795" s="114"/>
      <c r="AB795" s="114"/>
      <c r="AC795" s="114"/>
      <c r="AD795" s="114"/>
      <c r="AE795" s="114"/>
      <c r="AF795" s="114"/>
      <c r="AG795" s="114"/>
      <c r="AH795" s="114"/>
      <c r="AI795" s="114"/>
      <c r="AJ795" s="114"/>
      <c r="AK795" s="114"/>
      <c r="AL795" s="114"/>
      <c r="AM795" s="114"/>
      <c r="AN795" s="114"/>
      <c r="AO795" s="114"/>
      <c r="AP795" s="114"/>
      <c r="AQ795" s="114"/>
      <c r="AR795" s="114"/>
      <c r="AS795" s="114"/>
      <c r="AT795" s="114"/>
      <c r="AU795" s="114"/>
    </row>
    <row r="796">
      <c r="A796" s="114"/>
      <c r="B796" s="114"/>
      <c r="C796" s="114"/>
      <c r="D796" s="114"/>
      <c r="E796" s="115"/>
      <c r="F796" s="115"/>
      <c r="G796" s="115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6"/>
      <c r="V796" s="114"/>
      <c r="W796" s="114"/>
      <c r="X796" s="114"/>
      <c r="Y796" s="114"/>
      <c r="Z796" s="114"/>
      <c r="AA796" s="114"/>
      <c r="AB796" s="114"/>
      <c r="AC796" s="114"/>
      <c r="AD796" s="114"/>
      <c r="AE796" s="114"/>
      <c r="AF796" s="114"/>
      <c r="AG796" s="114"/>
      <c r="AH796" s="114"/>
      <c r="AI796" s="114"/>
      <c r="AJ796" s="114"/>
      <c r="AK796" s="114"/>
      <c r="AL796" s="114"/>
      <c r="AM796" s="114"/>
      <c r="AN796" s="114"/>
      <c r="AO796" s="114"/>
      <c r="AP796" s="114"/>
      <c r="AQ796" s="114"/>
      <c r="AR796" s="114"/>
      <c r="AS796" s="114"/>
      <c r="AT796" s="114"/>
      <c r="AU796" s="114"/>
    </row>
    <row r="797">
      <c r="A797" s="114"/>
      <c r="B797" s="114"/>
      <c r="C797" s="114"/>
      <c r="D797" s="114"/>
      <c r="E797" s="115"/>
      <c r="F797" s="115"/>
      <c r="G797" s="115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6"/>
      <c r="V797" s="114"/>
      <c r="W797" s="114"/>
      <c r="X797" s="114"/>
      <c r="Y797" s="114"/>
      <c r="Z797" s="114"/>
      <c r="AA797" s="114"/>
      <c r="AB797" s="114"/>
      <c r="AC797" s="114"/>
      <c r="AD797" s="114"/>
      <c r="AE797" s="114"/>
      <c r="AF797" s="114"/>
      <c r="AG797" s="114"/>
      <c r="AH797" s="114"/>
      <c r="AI797" s="114"/>
      <c r="AJ797" s="114"/>
      <c r="AK797" s="114"/>
      <c r="AL797" s="114"/>
      <c r="AM797" s="114"/>
      <c r="AN797" s="114"/>
      <c r="AO797" s="114"/>
      <c r="AP797" s="114"/>
      <c r="AQ797" s="114"/>
      <c r="AR797" s="114"/>
      <c r="AS797" s="114"/>
      <c r="AT797" s="114"/>
      <c r="AU797" s="114"/>
    </row>
    <row r="798">
      <c r="A798" s="114"/>
      <c r="B798" s="114"/>
      <c r="C798" s="114"/>
      <c r="D798" s="114"/>
      <c r="E798" s="115"/>
      <c r="F798" s="115"/>
      <c r="G798" s="115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6"/>
      <c r="V798" s="114"/>
      <c r="W798" s="114"/>
      <c r="X798" s="114"/>
      <c r="Y798" s="114"/>
      <c r="Z798" s="114"/>
      <c r="AA798" s="114"/>
      <c r="AB798" s="114"/>
      <c r="AC798" s="114"/>
      <c r="AD798" s="114"/>
      <c r="AE798" s="114"/>
      <c r="AF798" s="114"/>
      <c r="AG798" s="114"/>
      <c r="AH798" s="114"/>
      <c r="AI798" s="114"/>
      <c r="AJ798" s="114"/>
      <c r="AK798" s="114"/>
      <c r="AL798" s="114"/>
      <c r="AM798" s="114"/>
      <c r="AN798" s="114"/>
      <c r="AO798" s="114"/>
      <c r="AP798" s="114"/>
      <c r="AQ798" s="114"/>
      <c r="AR798" s="114"/>
      <c r="AS798" s="114"/>
      <c r="AT798" s="114"/>
      <c r="AU798" s="114"/>
    </row>
    <row r="799">
      <c r="A799" s="114"/>
      <c r="B799" s="114"/>
      <c r="C799" s="114"/>
      <c r="D799" s="114"/>
      <c r="E799" s="115"/>
      <c r="F799" s="115"/>
      <c r="G799" s="115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6"/>
      <c r="V799" s="114"/>
      <c r="W799" s="114"/>
      <c r="X799" s="114"/>
      <c r="Y799" s="114"/>
      <c r="Z799" s="114"/>
      <c r="AA799" s="114"/>
      <c r="AB799" s="114"/>
      <c r="AC799" s="114"/>
      <c r="AD799" s="114"/>
      <c r="AE799" s="114"/>
      <c r="AF799" s="114"/>
      <c r="AG799" s="114"/>
      <c r="AH799" s="114"/>
      <c r="AI799" s="114"/>
      <c r="AJ799" s="114"/>
      <c r="AK799" s="114"/>
      <c r="AL799" s="114"/>
      <c r="AM799" s="114"/>
      <c r="AN799" s="114"/>
      <c r="AO799" s="114"/>
      <c r="AP799" s="114"/>
      <c r="AQ799" s="114"/>
      <c r="AR799" s="114"/>
      <c r="AS799" s="114"/>
      <c r="AT799" s="114"/>
      <c r="AU799" s="114"/>
    </row>
    <row r="800">
      <c r="A800" s="114"/>
      <c r="B800" s="114"/>
      <c r="C800" s="114"/>
      <c r="D800" s="114"/>
      <c r="E800" s="115"/>
      <c r="F800" s="115"/>
      <c r="G800" s="115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6"/>
      <c r="V800" s="114"/>
      <c r="W800" s="114"/>
      <c r="X800" s="114"/>
      <c r="Y800" s="114"/>
      <c r="Z800" s="114"/>
      <c r="AA800" s="114"/>
      <c r="AB800" s="114"/>
      <c r="AC800" s="114"/>
      <c r="AD800" s="114"/>
      <c r="AE800" s="114"/>
      <c r="AF800" s="114"/>
      <c r="AG800" s="114"/>
      <c r="AH800" s="114"/>
      <c r="AI800" s="114"/>
      <c r="AJ800" s="114"/>
      <c r="AK800" s="114"/>
      <c r="AL800" s="114"/>
      <c r="AM800" s="114"/>
      <c r="AN800" s="114"/>
      <c r="AO800" s="114"/>
      <c r="AP800" s="114"/>
      <c r="AQ800" s="114"/>
      <c r="AR800" s="114"/>
      <c r="AS800" s="114"/>
      <c r="AT800" s="114"/>
      <c r="AU800" s="114"/>
    </row>
    <row r="801">
      <c r="A801" s="114"/>
      <c r="B801" s="114"/>
      <c r="C801" s="114"/>
      <c r="D801" s="114"/>
      <c r="E801" s="115"/>
      <c r="F801" s="115"/>
      <c r="G801" s="115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6"/>
      <c r="V801" s="114"/>
      <c r="W801" s="114"/>
      <c r="X801" s="114"/>
      <c r="Y801" s="114"/>
      <c r="Z801" s="114"/>
      <c r="AA801" s="114"/>
      <c r="AB801" s="114"/>
      <c r="AC801" s="114"/>
      <c r="AD801" s="114"/>
      <c r="AE801" s="114"/>
      <c r="AF801" s="114"/>
      <c r="AG801" s="114"/>
      <c r="AH801" s="114"/>
      <c r="AI801" s="114"/>
      <c r="AJ801" s="114"/>
      <c r="AK801" s="114"/>
      <c r="AL801" s="114"/>
      <c r="AM801" s="114"/>
      <c r="AN801" s="114"/>
      <c r="AO801" s="114"/>
      <c r="AP801" s="114"/>
      <c r="AQ801" s="114"/>
      <c r="AR801" s="114"/>
      <c r="AS801" s="114"/>
      <c r="AT801" s="114"/>
      <c r="AU801" s="114"/>
    </row>
    <row r="802">
      <c r="A802" s="114"/>
      <c r="B802" s="114"/>
      <c r="C802" s="114"/>
      <c r="D802" s="114"/>
      <c r="E802" s="115"/>
      <c r="F802" s="115"/>
      <c r="G802" s="115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6"/>
      <c r="V802" s="114"/>
      <c r="W802" s="114"/>
      <c r="X802" s="114"/>
      <c r="Y802" s="114"/>
      <c r="Z802" s="114"/>
      <c r="AA802" s="114"/>
      <c r="AB802" s="114"/>
      <c r="AC802" s="114"/>
      <c r="AD802" s="114"/>
      <c r="AE802" s="114"/>
      <c r="AF802" s="114"/>
      <c r="AG802" s="114"/>
      <c r="AH802" s="114"/>
      <c r="AI802" s="114"/>
      <c r="AJ802" s="114"/>
      <c r="AK802" s="114"/>
      <c r="AL802" s="114"/>
      <c r="AM802" s="114"/>
      <c r="AN802" s="114"/>
      <c r="AO802" s="114"/>
      <c r="AP802" s="114"/>
      <c r="AQ802" s="114"/>
      <c r="AR802" s="114"/>
      <c r="AS802" s="114"/>
      <c r="AT802" s="114"/>
      <c r="AU802" s="114"/>
    </row>
    <row r="803">
      <c r="A803" s="114"/>
      <c r="B803" s="114"/>
      <c r="C803" s="114"/>
      <c r="D803" s="114"/>
      <c r="E803" s="115"/>
      <c r="F803" s="115"/>
      <c r="G803" s="115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6"/>
      <c r="V803" s="114"/>
      <c r="W803" s="114"/>
      <c r="X803" s="114"/>
      <c r="Y803" s="114"/>
      <c r="Z803" s="114"/>
      <c r="AA803" s="114"/>
      <c r="AB803" s="114"/>
      <c r="AC803" s="114"/>
      <c r="AD803" s="114"/>
      <c r="AE803" s="114"/>
      <c r="AF803" s="114"/>
      <c r="AG803" s="114"/>
      <c r="AH803" s="114"/>
      <c r="AI803" s="114"/>
      <c r="AJ803" s="114"/>
      <c r="AK803" s="114"/>
      <c r="AL803" s="114"/>
      <c r="AM803" s="114"/>
      <c r="AN803" s="114"/>
      <c r="AO803" s="114"/>
      <c r="AP803" s="114"/>
      <c r="AQ803" s="114"/>
      <c r="AR803" s="114"/>
      <c r="AS803" s="114"/>
      <c r="AT803" s="114"/>
      <c r="AU803" s="114"/>
    </row>
    <row r="804">
      <c r="A804" s="114"/>
      <c r="B804" s="114"/>
      <c r="C804" s="114"/>
      <c r="D804" s="114"/>
      <c r="E804" s="115"/>
      <c r="F804" s="115"/>
      <c r="G804" s="115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6"/>
      <c r="V804" s="114"/>
      <c r="W804" s="114"/>
      <c r="X804" s="114"/>
      <c r="Y804" s="114"/>
      <c r="Z804" s="114"/>
      <c r="AA804" s="114"/>
      <c r="AB804" s="114"/>
      <c r="AC804" s="114"/>
      <c r="AD804" s="114"/>
      <c r="AE804" s="114"/>
      <c r="AF804" s="114"/>
      <c r="AG804" s="114"/>
      <c r="AH804" s="114"/>
      <c r="AI804" s="114"/>
      <c r="AJ804" s="114"/>
      <c r="AK804" s="114"/>
      <c r="AL804" s="114"/>
      <c r="AM804" s="114"/>
      <c r="AN804" s="114"/>
      <c r="AO804" s="114"/>
      <c r="AP804" s="114"/>
      <c r="AQ804" s="114"/>
      <c r="AR804" s="114"/>
      <c r="AS804" s="114"/>
      <c r="AT804" s="114"/>
      <c r="AU804" s="114"/>
    </row>
    <row r="805">
      <c r="A805" s="114"/>
      <c r="B805" s="114"/>
      <c r="C805" s="114"/>
      <c r="D805" s="114"/>
      <c r="E805" s="115"/>
      <c r="F805" s="115"/>
      <c r="G805" s="115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6"/>
      <c r="V805" s="114"/>
      <c r="W805" s="114"/>
      <c r="X805" s="114"/>
      <c r="Y805" s="114"/>
      <c r="Z805" s="114"/>
      <c r="AA805" s="114"/>
      <c r="AB805" s="114"/>
      <c r="AC805" s="114"/>
      <c r="AD805" s="114"/>
      <c r="AE805" s="114"/>
      <c r="AF805" s="114"/>
      <c r="AG805" s="114"/>
      <c r="AH805" s="114"/>
      <c r="AI805" s="114"/>
      <c r="AJ805" s="114"/>
      <c r="AK805" s="114"/>
      <c r="AL805" s="114"/>
      <c r="AM805" s="114"/>
      <c r="AN805" s="114"/>
      <c r="AO805" s="114"/>
      <c r="AP805" s="114"/>
      <c r="AQ805" s="114"/>
      <c r="AR805" s="114"/>
      <c r="AS805" s="114"/>
      <c r="AT805" s="114"/>
      <c r="AU805" s="114"/>
    </row>
    <row r="806">
      <c r="A806" s="114"/>
      <c r="B806" s="114"/>
      <c r="C806" s="114"/>
      <c r="D806" s="114"/>
      <c r="E806" s="115"/>
      <c r="F806" s="115"/>
      <c r="G806" s="115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6"/>
      <c r="V806" s="114"/>
      <c r="W806" s="114"/>
      <c r="X806" s="114"/>
      <c r="Y806" s="114"/>
      <c r="Z806" s="114"/>
      <c r="AA806" s="114"/>
      <c r="AB806" s="114"/>
      <c r="AC806" s="114"/>
      <c r="AD806" s="114"/>
      <c r="AE806" s="114"/>
      <c r="AF806" s="114"/>
      <c r="AG806" s="114"/>
      <c r="AH806" s="114"/>
      <c r="AI806" s="114"/>
      <c r="AJ806" s="114"/>
      <c r="AK806" s="114"/>
      <c r="AL806" s="114"/>
      <c r="AM806" s="114"/>
      <c r="AN806" s="114"/>
      <c r="AO806" s="114"/>
      <c r="AP806" s="114"/>
      <c r="AQ806" s="114"/>
      <c r="AR806" s="114"/>
      <c r="AS806" s="114"/>
      <c r="AT806" s="114"/>
      <c r="AU806" s="114"/>
    </row>
    <row r="807">
      <c r="A807" s="114"/>
      <c r="B807" s="114"/>
      <c r="C807" s="114"/>
      <c r="D807" s="114"/>
      <c r="E807" s="115"/>
      <c r="F807" s="115"/>
      <c r="G807" s="115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6"/>
      <c r="V807" s="114"/>
      <c r="W807" s="114"/>
      <c r="X807" s="114"/>
      <c r="Y807" s="114"/>
      <c r="Z807" s="114"/>
      <c r="AA807" s="114"/>
      <c r="AB807" s="114"/>
      <c r="AC807" s="114"/>
      <c r="AD807" s="114"/>
      <c r="AE807" s="114"/>
      <c r="AF807" s="114"/>
      <c r="AG807" s="114"/>
      <c r="AH807" s="114"/>
      <c r="AI807" s="114"/>
      <c r="AJ807" s="114"/>
      <c r="AK807" s="114"/>
      <c r="AL807" s="114"/>
      <c r="AM807" s="114"/>
      <c r="AN807" s="114"/>
      <c r="AO807" s="114"/>
      <c r="AP807" s="114"/>
      <c r="AQ807" s="114"/>
      <c r="AR807" s="114"/>
      <c r="AS807" s="114"/>
      <c r="AT807" s="114"/>
      <c r="AU807" s="114"/>
    </row>
    <row r="808">
      <c r="A808" s="114"/>
      <c r="B808" s="114"/>
      <c r="C808" s="114"/>
      <c r="D808" s="114"/>
      <c r="E808" s="115"/>
      <c r="F808" s="115"/>
      <c r="G808" s="115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6"/>
      <c r="V808" s="114"/>
      <c r="W808" s="114"/>
      <c r="X808" s="114"/>
      <c r="Y808" s="114"/>
      <c r="Z808" s="114"/>
      <c r="AA808" s="114"/>
      <c r="AB808" s="114"/>
      <c r="AC808" s="114"/>
      <c r="AD808" s="114"/>
      <c r="AE808" s="114"/>
      <c r="AF808" s="114"/>
      <c r="AG808" s="114"/>
      <c r="AH808" s="114"/>
      <c r="AI808" s="114"/>
      <c r="AJ808" s="114"/>
      <c r="AK808" s="114"/>
      <c r="AL808" s="114"/>
      <c r="AM808" s="114"/>
      <c r="AN808" s="114"/>
      <c r="AO808" s="114"/>
      <c r="AP808" s="114"/>
      <c r="AQ808" s="114"/>
      <c r="AR808" s="114"/>
      <c r="AS808" s="114"/>
      <c r="AT808" s="114"/>
      <c r="AU808" s="114"/>
    </row>
    <row r="809">
      <c r="A809" s="114"/>
      <c r="B809" s="114"/>
      <c r="C809" s="114"/>
      <c r="D809" s="114"/>
      <c r="E809" s="115"/>
      <c r="F809" s="115"/>
      <c r="G809" s="115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6"/>
      <c r="V809" s="114"/>
      <c r="W809" s="114"/>
      <c r="X809" s="114"/>
      <c r="Y809" s="114"/>
      <c r="Z809" s="114"/>
      <c r="AA809" s="114"/>
      <c r="AB809" s="114"/>
      <c r="AC809" s="114"/>
      <c r="AD809" s="114"/>
      <c r="AE809" s="114"/>
      <c r="AF809" s="114"/>
      <c r="AG809" s="114"/>
      <c r="AH809" s="114"/>
      <c r="AI809" s="114"/>
      <c r="AJ809" s="114"/>
      <c r="AK809" s="114"/>
      <c r="AL809" s="114"/>
      <c r="AM809" s="114"/>
      <c r="AN809" s="114"/>
      <c r="AO809" s="114"/>
      <c r="AP809" s="114"/>
      <c r="AQ809" s="114"/>
      <c r="AR809" s="114"/>
      <c r="AS809" s="114"/>
      <c r="AT809" s="114"/>
      <c r="AU809" s="114"/>
    </row>
    <row r="810">
      <c r="A810" s="114"/>
      <c r="B810" s="114"/>
      <c r="C810" s="114"/>
      <c r="D810" s="114"/>
      <c r="E810" s="115"/>
      <c r="F810" s="115"/>
      <c r="G810" s="115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6"/>
      <c r="V810" s="114"/>
      <c r="W810" s="114"/>
      <c r="X810" s="114"/>
      <c r="Y810" s="114"/>
      <c r="Z810" s="114"/>
      <c r="AA810" s="114"/>
      <c r="AB810" s="114"/>
      <c r="AC810" s="114"/>
      <c r="AD810" s="114"/>
      <c r="AE810" s="114"/>
      <c r="AF810" s="114"/>
      <c r="AG810" s="114"/>
      <c r="AH810" s="114"/>
      <c r="AI810" s="114"/>
      <c r="AJ810" s="114"/>
      <c r="AK810" s="114"/>
      <c r="AL810" s="114"/>
      <c r="AM810" s="114"/>
      <c r="AN810" s="114"/>
      <c r="AO810" s="114"/>
      <c r="AP810" s="114"/>
      <c r="AQ810" s="114"/>
      <c r="AR810" s="114"/>
      <c r="AS810" s="114"/>
      <c r="AT810" s="114"/>
      <c r="AU810" s="114"/>
    </row>
    <row r="811">
      <c r="A811" s="114"/>
      <c r="B811" s="114"/>
      <c r="C811" s="114"/>
      <c r="D811" s="114"/>
      <c r="E811" s="115"/>
      <c r="F811" s="115"/>
      <c r="G811" s="115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6"/>
      <c r="V811" s="114"/>
      <c r="W811" s="114"/>
      <c r="X811" s="114"/>
      <c r="Y811" s="114"/>
      <c r="Z811" s="114"/>
      <c r="AA811" s="114"/>
      <c r="AB811" s="114"/>
      <c r="AC811" s="114"/>
      <c r="AD811" s="114"/>
      <c r="AE811" s="114"/>
      <c r="AF811" s="114"/>
      <c r="AG811" s="114"/>
      <c r="AH811" s="114"/>
      <c r="AI811" s="114"/>
      <c r="AJ811" s="114"/>
      <c r="AK811" s="114"/>
      <c r="AL811" s="114"/>
      <c r="AM811" s="114"/>
      <c r="AN811" s="114"/>
      <c r="AO811" s="114"/>
      <c r="AP811" s="114"/>
      <c r="AQ811" s="114"/>
      <c r="AR811" s="114"/>
      <c r="AS811" s="114"/>
      <c r="AT811" s="114"/>
      <c r="AU811" s="114"/>
    </row>
    <row r="812">
      <c r="A812" s="114"/>
      <c r="B812" s="114"/>
      <c r="C812" s="114"/>
      <c r="D812" s="114"/>
      <c r="E812" s="115"/>
      <c r="F812" s="115"/>
      <c r="G812" s="115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6"/>
      <c r="V812" s="114"/>
      <c r="W812" s="114"/>
      <c r="X812" s="114"/>
      <c r="Y812" s="114"/>
      <c r="Z812" s="114"/>
      <c r="AA812" s="114"/>
      <c r="AB812" s="114"/>
      <c r="AC812" s="114"/>
      <c r="AD812" s="114"/>
      <c r="AE812" s="114"/>
      <c r="AF812" s="114"/>
      <c r="AG812" s="114"/>
      <c r="AH812" s="114"/>
      <c r="AI812" s="114"/>
      <c r="AJ812" s="114"/>
      <c r="AK812" s="114"/>
      <c r="AL812" s="114"/>
      <c r="AM812" s="114"/>
      <c r="AN812" s="114"/>
      <c r="AO812" s="114"/>
      <c r="AP812" s="114"/>
      <c r="AQ812" s="114"/>
      <c r="AR812" s="114"/>
      <c r="AS812" s="114"/>
      <c r="AT812" s="114"/>
      <c r="AU812" s="114"/>
    </row>
    <row r="813">
      <c r="A813" s="114"/>
      <c r="B813" s="114"/>
      <c r="C813" s="114"/>
      <c r="D813" s="114"/>
      <c r="E813" s="115"/>
      <c r="F813" s="115"/>
      <c r="G813" s="115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6"/>
      <c r="V813" s="114"/>
      <c r="W813" s="114"/>
      <c r="X813" s="114"/>
      <c r="Y813" s="114"/>
      <c r="Z813" s="114"/>
      <c r="AA813" s="114"/>
      <c r="AB813" s="114"/>
      <c r="AC813" s="114"/>
      <c r="AD813" s="114"/>
      <c r="AE813" s="114"/>
      <c r="AF813" s="114"/>
      <c r="AG813" s="114"/>
      <c r="AH813" s="114"/>
      <c r="AI813" s="114"/>
      <c r="AJ813" s="114"/>
      <c r="AK813" s="114"/>
      <c r="AL813" s="114"/>
      <c r="AM813" s="114"/>
      <c r="AN813" s="114"/>
      <c r="AO813" s="114"/>
      <c r="AP813" s="114"/>
      <c r="AQ813" s="114"/>
      <c r="AR813" s="114"/>
      <c r="AS813" s="114"/>
      <c r="AT813" s="114"/>
      <c r="AU813" s="114"/>
    </row>
    <row r="814">
      <c r="A814" s="114"/>
      <c r="B814" s="114"/>
      <c r="C814" s="114"/>
      <c r="D814" s="114"/>
      <c r="E814" s="115"/>
      <c r="F814" s="115"/>
      <c r="G814" s="115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6"/>
      <c r="V814" s="114"/>
      <c r="W814" s="114"/>
      <c r="X814" s="114"/>
      <c r="Y814" s="114"/>
      <c r="Z814" s="114"/>
      <c r="AA814" s="114"/>
      <c r="AB814" s="114"/>
      <c r="AC814" s="114"/>
      <c r="AD814" s="114"/>
      <c r="AE814" s="114"/>
      <c r="AF814" s="114"/>
      <c r="AG814" s="114"/>
      <c r="AH814" s="114"/>
      <c r="AI814" s="114"/>
      <c r="AJ814" s="114"/>
      <c r="AK814" s="114"/>
      <c r="AL814" s="114"/>
      <c r="AM814" s="114"/>
      <c r="AN814" s="114"/>
      <c r="AO814" s="114"/>
      <c r="AP814" s="114"/>
      <c r="AQ814" s="114"/>
      <c r="AR814" s="114"/>
      <c r="AS814" s="114"/>
      <c r="AT814" s="114"/>
      <c r="AU814" s="114"/>
    </row>
    <row r="815">
      <c r="A815" s="114"/>
      <c r="B815" s="114"/>
      <c r="C815" s="114"/>
      <c r="D815" s="114"/>
      <c r="E815" s="115"/>
      <c r="F815" s="115"/>
      <c r="G815" s="115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6"/>
      <c r="V815" s="114"/>
      <c r="W815" s="114"/>
      <c r="X815" s="114"/>
      <c r="Y815" s="114"/>
      <c r="Z815" s="114"/>
      <c r="AA815" s="114"/>
      <c r="AB815" s="114"/>
      <c r="AC815" s="114"/>
      <c r="AD815" s="114"/>
      <c r="AE815" s="114"/>
      <c r="AF815" s="114"/>
      <c r="AG815" s="114"/>
      <c r="AH815" s="114"/>
      <c r="AI815" s="114"/>
      <c r="AJ815" s="114"/>
      <c r="AK815" s="114"/>
      <c r="AL815" s="114"/>
      <c r="AM815" s="114"/>
      <c r="AN815" s="114"/>
      <c r="AO815" s="114"/>
      <c r="AP815" s="114"/>
      <c r="AQ815" s="114"/>
      <c r="AR815" s="114"/>
      <c r="AS815" s="114"/>
      <c r="AT815" s="114"/>
      <c r="AU815" s="114"/>
    </row>
    <row r="816">
      <c r="A816" s="114"/>
      <c r="B816" s="114"/>
      <c r="C816" s="114"/>
      <c r="D816" s="114"/>
      <c r="E816" s="115"/>
      <c r="F816" s="115"/>
      <c r="G816" s="115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6"/>
      <c r="V816" s="114"/>
      <c r="W816" s="114"/>
      <c r="X816" s="114"/>
      <c r="Y816" s="114"/>
      <c r="Z816" s="114"/>
      <c r="AA816" s="114"/>
      <c r="AB816" s="114"/>
      <c r="AC816" s="114"/>
      <c r="AD816" s="114"/>
      <c r="AE816" s="114"/>
      <c r="AF816" s="114"/>
      <c r="AG816" s="114"/>
      <c r="AH816" s="114"/>
      <c r="AI816" s="114"/>
      <c r="AJ816" s="114"/>
      <c r="AK816" s="114"/>
      <c r="AL816" s="114"/>
      <c r="AM816" s="114"/>
      <c r="AN816" s="114"/>
      <c r="AO816" s="114"/>
      <c r="AP816" s="114"/>
      <c r="AQ816" s="114"/>
      <c r="AR816" s="114"/>
      <c r="AS816" s="114"/>
      <c r="AT816" s="114"/>
      <c r="AU816" s="114"/>
    </row>
    <row r="817">
      <c r="A817" s="114"/>
      <c r="B817" s="114"/>
      <c r="C817" s="114"/>
      <c r="D817" s="114"/>
      <c r="E817" s="115"/>
      <c r="F817" s="115"/>
      <c r="G817" s="115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6"/>
      <c r="V817" s="114"/>
      <c r="W817" s="114"/>
      <c r="X817" s="114"/>
      <c r="Y817" s="114"/>
      <c r="Z817" s="114"/>
      <c r="AA817" s="114"/>
      <c r="AB817" s="114"/>
      <c r="AC817" s="114"/>
      <c r="AD817" s="114"/>
      <c r="AE817" s="114"/>
      <c r="AF817" s="114"/>
      <c r="AG817" s="114"/>
      <c r="AH817" s="114"/>
      <c r="AI817" s="114"/>
      <c r="AJ817" s="114"/>
      <c r="AK817" s="114"/>
      <c r="AL817" s="114"/>
      <c r="AM817" s="114"/>
      <c r="AN817" s="114"/>
      <c r="AO817" s="114"/>
      <c r="AP817" s="114"/>
      <c r="AQ817" s="114"/>
      <c r="AR817" s="114"/>
      <c r="AS817" s="114"/>
      <c r="AT817" s="114"/>
      <c r="AU817" s="114"/>
    </row>
    <row r="818">
      <c r="A818" s="114"/>
      <c r="B818" s="114"/>
      <c r="C818" s="114"/>
      <c r="D818" s="114"/>
      <c r="E818" s="115"/>
      <c r="F818" s="115"/>
      <c r="G818" s="115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6"/>
      <c r="V818" s="114"/>
      <c r="W818" s="114"/>
      <c r="X818" s="114"/>
      <c r="Y818" s="114"/>
      <c r="Z818" s="114"/>
      <c r="AA818" s="114"/>
      <c r="AB818" s="114"/>
      <c r="AC818" s="114"/>
      <c r="AD818" s="114"/>
      <c r="AE818" s="114"/>
      <c r="AF818" s="114"/>
      <c r="AG818" s="114"/>
      <c r="AH818" s="114"/>
      <c r="AI818" s="114"/>
      <c r="AJ818" s="114"/>
      <c r="AK818" s="114"/>
      <c r="AL818" s="114"/>
      <c r="AM818" s="114"/>
      <c r="AN818" s="114"/>
      <c r="AO818" s="114"/>
      <c r="AP818" s="114"/>
      <c r="AQ818" s="114"/>
      <c r="AR818" s="114"/>
      <c r="AS818" s="114"/>
      <c r="AT818" s="114"/>
      <c r="AU818" s="114"/>
    </row>
    <row r="819">
      <c r="A819" s="114"/>
      <c r="B819" s="114"/>
      <c r="C819" s="114"/>
      <c r="D819" s="114"/>
      <c r="E819" s="115"/>
      <c r="F819" s="115"/>
      <c r="G819" s="115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6"/>
      <c r="V819" s="114"/>
      <c r="W819" s="114"/>
      <c r="X819" s="114"/>
      <c r="Y819" s="114"/>
      <c r="Z819" s="114"/>
      <c r="AA819" s="114"/>
      <c r="AB819" s="114"/>
      <c r="AC819" s="114"/>
      <c r="AD819" s="114"/>
      <c r="AE819" s="114"/>
      <c r="AF819" s="114"/>
      <c r="AG819" s="114"/>
      <c r="AH819" s="114"/>
      <c r="AI819" s="114"/>
      <c r="AJ819" s="114"/>
      <c r="AK819" s="114"/>
      <c r="AL819" s="114"/>
      <c r="AM819" s="114"/>
      <c r="AN819" s="114"/>
      <c r="AO819" s="114"/>
      <c r="AP819" s="114"/>
      <c r="AQ819" s="114"/>
      <c r="AR819" s="114"/>
      <c r="AS819" s="114"/>
      <c r="AT819" s="114"/>
      <c r="AU819" s="114"/>
    </row>
    <row r="820">
      <c r="A820" s="114"/>
      <c r="B820" s="114"/>
      <c r="C820" s="114"/>
      <c r="D820" s="114"/>
      <c r="E820" s="115"/>
      <c r="F820" s="115"/>
      <c r="G820" s="115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6"/>
      <c r="V820" s="114"/>
      <c r="W820" s="114"/>
      <c r="X820" s="114"/>
      <c r="Y820" s="114"/>
      <c r="Z820" s="114"/>
      <c r="AA820" s="114"/>
      <c r="AB820" s="114"/>
      <c r="AC820" s="114"/>
      <c r="AD820" s="114"/>
      <c r="AE820" s="114"/>
      <c r="AF820" s="114"/>
      <c r="AG820" s="114"/>
      <c r="AH820" s="114"/>
      <c r="AI820" s="114"/>
      <c r="AJ820" s="114"/>
      <c r="AK820" s="114"/>
      <c r="AL820" s="114"/>
      <c r="AM820" s="114"/>
      <c r="AN820" s="114"/>
      <c r="AO820" s="114"/>
      <c r="AP820" s="114"/>
      <c r="AQ820" s="114"/>
      <c r="AR820" s="114"/>
      <c r="AS820" s="114"/>
      <c r="AT820" s="114"/>
      <c r="AU820" s="114"/>
    </row>
    <row r="821">
      <c r="A821" s="114"/>
      <c r="B821" s="114"/>
      <c r="C821" s="114"/>
      <c r="D821" s="114"/>
      <c r="E821" s="115"/>
      <c r="F821" s="115"/>
      <c r="G821" s="115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6"/>
      <c r="V821" s="114"/>
      <c r="W821" s="114"/>
      <c r="X821" s="114"/>
      <c r="Y821" s="114"/>
      <c r="Z821" s="114"/>
      <c r="AA821" s="114"/>
      <c r="AB821" s="114"/>
      <c r="AC821" s="114"/>
      <c r="AD821" s="114"/>
      <c r="AE821" s="114"/>
      <c r="AF821" s="114"/>
      <c r="AG821" s="114"/>
      <c r="AH821" s="114"/>
      <c r="AI821" s="114"/>
      <c r="AJ821" s="114"/>
      <c r="AK821" s="114"/>
      <c r="AL821" s="114"/>
      <c r="AM821" s="114"/>
      <c r="AN821" s="114"/>
      <c r="AO821" s="114"/>
      <c r="AP821" s="114"/>
      <c r="AQ821" s="114"/>
      <c r="AR821" s="114"/>
      <c r="AS821" s="114"/>
      <c r="AT821" s="114"/>
      <c r="AU821" s="114"/>
    </row>
    <row r="822">
      <c r="A822" s="114"/>
      <c r="B822" s="114"/>
      <c r="C822" s="114"/>
      <c r="D822" s="114"/>
      <c r="E822" s="115"/>
      <c r="F822" s="115"/>
      <c r="G822" s="115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6"/>
      <c r="V822" s="114"/>
      <c r="W822" s="114"/>
      <c r="X822" s="114"/>
      <c r="Y822" s="114"/>
      <c r="Z822" s="114"/>
      <c r="AA822" s="114"/>
      <c r="AB822" s="114"/>
      <c r="AC822" s="114"/>
      <c r="AD822" s="114"/>
      <c r="AE822" s="114"/>
      <c r="AF822" s="114"/>
      <c r="AG822" s="114"/>
      <c r="AH822" s="114"/>
      <c r="AI822" s="114"/>
      <c r="AJ822" s="114"/>
      <c r="AK822" s="114"/>
      <c r="AL822" s="114"/>
      <c r="AM822" s="114"/>
      <c r="AN822" s="114"/>
      <c r="AO822" s="114"/>
      <c r="AP822" s="114"/>
      <c r="AQ822" s="114"/>
      <c r="AR822" s="114"/>
      <c r="AS822" s="114"/>
      <c r="AT822" s="114"/>
      <c r="AU822" s="114"/>
    </row>
    <row r="823">
      <c r="A823" s="114"/>
      <c r="B823" s="114"/>
      <c r="C823" s="114"/>
      <c r="D823" s="114"/>
      <c r="E823" s="115"/>
      <c r="F823" s="115"/>
      <c r="G823" s="115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6"/>
      <c r="V823" s="114"/>
      <c r="W823" s="114"/>
      <c r="X823" s="114"/>
      <c r="Y823" s="114"/>
      <c r="Z823" s="114"/>
      <c r="AA823" s="114"/>
      <c r="AB823" s="114"/>
      <c r="AC823" s="114"/>
      <c r="AD823" s="114"/>
      <c r="AE823" s="114"/>
      <c r="AF823" s="114"/>
      <c r="AG823" s="114"/>
      <c r="AH823" s="114"/>
      <c r="AI823" s="114"/>
      <c r="AJ823" s="114"/>
      <c r="AK823" s="114"/>
      <c r="AL823" s="114"/>
      <c r="AM823" s="114"/>
      <c r="AN823" s="114"/>
      <c r="AO823" s="114"/>
      <c r="AP823" s="114"/>
      <c r="AQ823" s="114"/>
      <c r="AR823" s="114"/>
      <c r="AS823" s="114"/>
      <c r="AT823" s="114"/>
      <c r="AU823" s="114"/>
    </row>
    <row r="824">
      <c r="A824" s="114"/>
      <c r="B824" s="114"/>
      <c r="C824" s="114"/>
      <c r="D824" s="114"/>
      <c r="E824" s="115"/>
      <c r="F824" s="115"/>
      <c r="G824" s="115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6"/>
      <c r="V824" s="114"/>
      <c r="W824" s="114"/>
      <c r="X824" s="114"/>
      <c r="Y824" s="114"/>
      <c r="Z824" s="114"/>
      <c r="AA824" s="114"/>
      <c r="AB824" s="114"/>
      <c r="AC824" s="114"/>
      <c r="AD824" s="114"/>
      <c r="AE824" s="114"/>
      <c r="AF824" s="114"/>
      <c r="AG824" s="114"/>
      <c r="AH824" s="114"/>
      <c r="AI824" s="114"/>
      <c r="AJ824" s="114"/>
      <c r="AK824" s="114"/>
      <c r="AL824" s="114"/>
      <c r="AM824" s="114"/>
      <c r="AN824" s="114"/>
      <c r="AO824" s="114"/>
      <c r="AP824" s="114"/>
      <c r="AQ824" s="114"/>
      <c r="AR824" s="114"/>
      <c r="AS824" s="114"/>
      <c r="AT824" s="114"/>
      <c r="AU824" s="114"/>
    </row>
    <row r="825">
      <c r="A825" s="114"/>
      <c r="B825" s="114"/>
      <c r="C825" s="114"/>
      <c r="D825" s="114"/>
      <c r="E825" s="115"/>
      <c r="F825" s="115"/>
      <c r="G825" s="115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6"/>
      <c r="V825" s="114"/>
      <c r="W825" s="114"/>
      <c r="X825" s="114"/>
      <c r="Y825" s="114"/>
      <c r="Z825" s="114"/>
      <c r="AA825" s="114"/>
      <c r="AB825" s="114"/>
      <c r="AC825" s="114"/>
      <c r="AD825" s="114"/>
      <c r="AE825" s="114"/>
      <c r="AF825" s="114"/>
      <c r="AG825" s="114"/>
      <c r="AH825" s="114"/>
      <c r="AI825" s="114"/>
      <c r="AJ825" s="114"/>
      <c r="AK825" s="114"/>
      <c r="AL825" s="114"/>
      <c r="AM825" s="114"/>
      <c r="AN825" s="114"/>
      <c r="AO825" s="114"/>
      <c r="AP825" s="114"/>
      <c r="AQ825" s="114"/>
      <c r="AR825" s="114"/>
      <c r="AS825" s="114"/>
      <c r="AT825" s="114"/>
      <c r="AU825" s="114"/>
    </row>
    <row r="826">
      <c r="A826" s="114"/>
      <c r="B826" s="114"/>
      <c r="C826" s="114"/>
      <c r="D826" s="114"/>
      <c r="E826" s="115"/>
      <c r="F826" s="115"/>
      <c r="G826" s="115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6"/>
      <c r="V826" s="114"/>
      <c r="W826" s="114"/>
      <c r="X826" s="114"/>
      <c r="Y826" s="114"/>
      <c r="Z826" s="114"/>
      <c r="AA826" s="114"/>
      <c r="AB826" s="114"/>
      <c r="AC826" s="114"/>
      <c r="AD826" s="114"/>
      <c r="AE826" s="114"/>
      <c r="AF826" s="114"/>
      <c r="AG826" s="114"/>
      <c r="AH826" s="114"/>
      <c r="AI826" s="114"/>
      <c r="AJ826" s="114"/>
      <c r="AK826" s="114"/>
      <c r="AL826" s="114"/>
      <c r="AM826" s="114"/>
      <c r="AN826" s="114"/>
      <c r="AO826" s="114"/>
      <c r="AP826" s="114"/>
      <c r="AQ826" s="114"/>
      <c r="AR826" s="114"/>
      <c r="AS826" s="114"/>
      <c r="AT826" s="114"/>
      <c r="AU826" s="114"/>
    </row>
    <row r="827">
      <c r="A827" s="114"/>
      <c r="B827" s="114"/>
      <c r="C827" s="114"/>
      <c r="D827" s="114"/>
      <c r="E827" s="115"/>
      <c r="F827" s="115"/>
      <c r="G827" s="115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6"/>
      <c r="V827" s="114"/>
      <c r="W827" s="114"/>
      <c r="X827" s="114"/>
      <c r="Y827" s="114"/>
      <c r="Z827" s="114"/>
      <c r="AA827" s="114"/>
      <c r="AB827" s="114"/>
      <c r="AC827" s="114"/>
      <c r="AD827" s="114"/>
      <c r="AE827" s="114"/>
      <c r="AF827" s="114"/>
      <c r="AG827" s="114"/>
      <c r="AH827" s="114"/>
      <c r="AI827" s="114"/>
      <c r="AJ827" s="114"/>
      <c r="AK827" s="114"/>
      <c r="AL827" s="114"/>
      <c r="AM827" s="114"/>
      <c r="AN827" s="114"/>
      <c r="AO827" s="114"/>
      <c r="AP827" s="114"/>
      <c r="AQ827" s="114"/>
      <c r="AR827" s="114"/>
      <c r="AS827" s="114"/>
      <c r="AT827" s="114"/>
      <c r="AU827" s="114"/>
    </row>
    <row r="828">
      <c r="A828" s="114"/>
      <c r="B828" s="114"/>
      <c r="C828" s="114"/>
      <c r="D828" s="114"/>
      <c r="E828" s="115"/>
      <c r="F828" s="115"/>
      <c r="G828" s="115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6"/>
      <c r="V828" s="114"/>
      <c r="W828" s="114"/>
      <c r="X828" s="114"/>
      <c r="Y828" s="114"/>
      <c r="Z828" s="114"/>
      <c r="AA828" s="114"/>
      <c r="AB828" s="114"/>
      <c r="AC828" s="114"/>
      <c r="AD828" s="114"/>
      <c r="AE828" s="114"/>
      <c r="AF828" s="114"/>
      <c r="AG828" s="114"/>
      <c r="AH828" s="114"/>
      <c r="AI828" s="114"/>
      <c r="AJ828" s="114"/>
      <c r="AK828" s="114"/>
      <c r="AL828" s="114"/>
      <c r="AM828" s="114"/>
      <c r="AN828" s="114"/>
      <c r="AO828" s="114"/>
      <c r="AP828" s="114"/>
      <c r="AQ828" s="114"/>
      <c r="AR828" s="114"/>
      <c r="AS828" s="114"/>
      <c r="AT828" s="114"/>
      <c r="AU828" s="114"/>
    </row>
    <row r="829">
      <c r="A829" s="114"/>
      <c r="B829" s="114"/>
      <c r="C829" s="114"/>
      <c r="D829" s="114"/>
      <c r="E829" s="115"/>
      <c r="F829" s="115"/>
      <c r="G829" s="115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6"/>
      <c r="V829" s="114"/>
      <c r="W829" s="114"/>
      <c r="X829" s="114"/>
      <c r="Y829" s="114"/>
      <c r="Z829" s="114"/>
      <c r="AA829" s="114"/>
      <c r="AB829" s="114"/>
      <c r="AC829" s="114"/>
      <c r="AD829" s="114"/>
      <c r="AE829" s="114"/>
      <c r="AF829" s="114"/>
      <c r="AG829" s="114"/>
      <c r="AH829" s="114"/>
      <c r="AI829" s="114"/>
      <c r="AJ829" s="114"/>
      <c r="AK829" s="114"/>
      <c r="AL829" s="114"/>
      <c r="AM829" s="114"/>
      <c r="AN829" s="114"/>
      <c r="AO829" s="114"/>
      <c r="AP829" s="114"/>
      <c r="AQ829" s="114"/>
      <c r="AR829" s="114"/>
      <c r="AS829" s="114"/>
      <c r="AT829" s="114"/>
      <c r="AU829" s="114"/>
    </row>
    <row r="830">
      <c r="A830" s="114"/>
      <c r="B830" s="114"/>
      <c r="C830" s="114"/>
      <c r="D830" s="114"/>
      <c r="E830" s="115"/>
      <c r="F830" s="115"/>
      <c r="G830" s="115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6"/>
      <c r="V830" s="114"/>
      <c r="W830" s="114"/>
      <c r="X830" s="114"/>
      <c r="Y830" s="114"/>
      <c r="Z830" s="114"/>
      <c r="AA830" s="114"/>
      <c r="AB830" s="114"/>
      <c r="AC830" s="114"/>
      <c r="AD830" s="114"/>
      <c r="AE830" s="114"/>
      <c r="AF830" s="114"/>
      <c r="AG830" s="114"/>
      <c r="AH830" s="114"/>
      <c r="AI830" s="114"/>
      <c r="AJ830" s="114"/>
      <c r="AK830" s="114"/>
      <c r="AL830" s="114"/>
      <c r="AM830" s="114"/>
      <c r="AN830" s="114"/>
      <c r="AO830" s="114"/>
      <c r="AP830" s="114"/>
      <c r="AQ830" s="114"/>
      <c r="AR830" s="114"/>
      <c r="AS830" s="114"/>
      <c r="AT830" s="114"/>
      <c r="AU830" s="114"/>
    </row>
    <row r="831">
      <c r="A831" s="114"/>
      <c r="B831" s="114"/>
      <c r="C831" s="114"/>
      <c r="D831" s="114"/>
      <c r="E831" s="115"/>
      <c r="F831" s="115"/>
      <c r="G831" s="115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6"/>
      <c r="V831" s="114"/>
      <c r="W831" s="114"/>
      <c r="X831" s="114"/>
      <c r="Y831" s="114"/>
      <c r="Z831" s="114"/>
      <c r="AA831" s="114"/>
      <c r="AB831" s="114"/>
      <c r="AC831" s="114"/>
      <c r="AD831" s="114"/>
      <c r="AE831" s="114"/>
      <c r="AF831" s="114"/>
      <c r="AG831" s="114"/>
      <c r="AH831" s="114"/>
      <c r="AI831" s="114"/>
      <c r="AJ831" s="114"/>
      <c r="AK831" s="114"/>
      <c r="AL831" s="114"/>
      <c r="AM831" s="114"/>
      <c r="AN831" s="114"/>
      <c r="AO831" s="114"/>
      <c r="AP831" s="114"/>
      <c r="AQ831" s="114"/>
      <c r="AR831" s="114"/>
      <c r="AS831" s="114"/>
      <c r="AT831" s="114"/>
      <c r="AU831" s="114"/>
    </row>
    <row r="832">
      <c r="A832" s="114"/>
      <c r="B832" s="114"/>
      <c r="C832" s="114"/>
      <c r="D832" s="114"/>
      <c r="E832" s="115"/>
      <c r="F832" s="115"/>
      <c r="G832" s="115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6"/>
      <c r="V832" s="114"/>
      <c r="W832" s="114"/>
      <c r="X832" s="114"/>
      <c r="Y832" s="114"/>
      <c r="Z832" s="114"/>
      <c r="AA832" s="114"/>
      <c r="AB832" s="114"/>
      <c r="AC832" s="114"/>
      <c r="AD832" s="114"/>
      <c r="AE832" s="114"/>
      <c r="AF832" s="114"/>
      <c r="AG832" s="114"/>
      <c r="AH832" s="114"/>
      <c r="AI832" s="114"/>
      <c r="AJ832" s="114"/>
      <c r="AK832" s="114"/>
      <c r="AL832" s="114"/>
      <c r="AM832" s="114"/>
      <c r="AN832" s="114"/>
      <c r="AO832" s="114"/>
      <c r="AP832" s="114"/>
      <c r="AQ832" s="114"/>
      <c r="AR832" s="114"/>
      <c r="AS832" s="114"/>
      <c r="AT832" s="114"/>
      <c r="AU832" s="114"/>
    </row>
    <row r="833">
      <c r="A833" s="114"/>
      <c r="B833" s="114"/>
      <c r="C833" s="114"/>
      <c r="D833" s="114"/>
      <c r="E833" s="115"/>
      <c r="F833" s="115"/>
      <c r="G833" s="115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6"/>
      <c r="V833" s="114"/>
      <c r="W833" s="114"/>
      <c r="X833" s="114"/>
      <c r="Y833" s="114"/>
      <c r="Z833" s="114"/>
      <c r="AA833" s="114"/>
      <c r="AB833" s="114"/>
      <c r="AC833" s="114"/>
      <c r="AD833" s="114"/>
      <c r="AE833" s="114"/>
      <c r="AF833" s="114"/>
      <c r="AG833" s="114"/>
      <c r="AH833" s="114"/>
      <c r="AI833" s="114"/>
      <c r="AJ833" s="114"/>
      <c r="AK833" s="114"/>
      <c r="AL833" s="114"/>
      <c r="AM833" s="114"/>
      <c r="AN833" s="114"/>
      <c r="AO833" s="114"/>
      <c r="AP833" s="114"/>
      <c r="AQ833" s="114"/>
      <c r="AR833" s="114"/>
      <c r="AS833" s="114"/>
      <c r="AT833" s="114"/>
      <c r="AU833" s="114"/>
    </row>
    <row r="834">
      <c r="A834" s="114"/>
      <c r="B834" s="114"/>
      <c r="C834" s="114"/>
      <c r="D834" s="114"/>
      <c r="E834" s="115"/>
      <c r="F834" s="115"/>
      <c r="G834" s="115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6"/>
      <c r="V834" s="114"/>
      <c r="W834" s="114"/>
      <c r="X834" s="114"/>
      <c r="Y834" s="114"/>
      <c r="Z834" s="114"/>
      <c r="AA834" s="114"/>
      <c r="AB834" s="114"/>
      <c r="AC834" s="114"/>
      <c r="AD834" s="114"/>
      <c r="AE834" s="114"/>
      <c r="AF834" s="114"/>
      <c r="AG834" s="114"/>
      <c r="AH834" s="114"/>
      <c r="AI834" s="114"/>
      <c r="AJ834" s="114"/>
      <c r="AK834" s="114"/>
      <c r="AL834" s="114"/>
      <c r="AM834" s="114"/>
      <c r="AN834" s="114"/>
      <c r="AO834" s="114"/>
      <c r="AP834" s="114"/>
      <c r="AQ834" s="114"/>
      <c r="AR834" s="114"/>
      <c r="AS834" s="114"/>
      <c r="AT834" s="114"/>
      <c r="AU834" s="114"/>
    </row>
    <row r="835">
      <c r="A835" s="114"/>
      <c r="B835" s="114"/>
      <c r="C835" s="114"/>
      <c r="D835" s="114"/>
      <c r="E835" s="115"/>
      <c r="F835" s="115"/>
      <c r="G835" s="115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6"/>
      <c r="V835" s="114"/>
      <c r="W835" s="114"/>
      <c r="X835" s="114"/>
      <c r="Y835" s="114"/>
      <c r="Z835" s="114"/>
      <c r="AA835" s="114"/>
      <c r="AB835" s="114"/>
      <c r="AC835" s="114"/>
      <c r="AD835" s="114"/>
      <c r="AE835" s="114"/>
      <c r="AF835" s="114"/>
      <c r="AG835" s="114"/>
      <c r="AH835" s="114"/>
      <c r="AI835" s="114"/>
      <c r="AJ835" s="114"/>
      <c r="AK835" s="114"/>
      <c r="AL835" s="114"/>
      <c r="AM835" s="114"/>
      <c r="AN835" s="114"/>
      <c r="AO835" s="114"/>
      <c r="AP835" s="114"/>
      <c r="AQ835" s="114"/>
      <c r="AR835" s="114"/>
      <c r="AS835" s="114"/>
      <c r="AT835" s="114"/>
      <c r="AU835" s="114"/>
    </row>
    <row r="836">
      <c r="A836" s="114"/>
      <c r="B836" s="114"/>
      <c r="C836" s="114"/>
      <c r="D836" s="114"/>
      <c r="E836" s="115"/>
      <c r="F836" s="115"/>
      <c r="G836" s="115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6"/>
      <c r="V836" s="114"/>
      <c r="W836" s="114"/>
      <c r="X836" s="114"/>
      <c r="Y836" s="114"/>
      <c r="Z836" s="114"/>
      <c r="AA836" s="114"/>
      <c r="AB836" s="114"/>
      <c r="AC836" s="114"/>
      <c r="AD836" s="114"/>
      <c r="AE836" s="114"/>
      <c r="AF836" s="114"/>
      <c r="AG836" s="114"/>
      <c r="AH836" s="114"/>
      <c r="AI836" s="114"/>
      <c r="AJ836" s="114"/>
      <c r="AK836" s="114"/>
      <c r="AL836" s="114"/>
      <c r="AM836" s="114"/>
      <c r="AN836" s="114"/>
      <c r="AO836" s="114"/>
      <c r="AP836" s="114"/>
      <c r="AQ836" s="114"/>
      <c r="AR836" s="114"/>
      <c r="AS836" s="114"/>
      <c r="AT836" s="114"/>
      <c r="AU836" s="114"/>
    </row>
    <row r="837">
      <c r="A837" s="114"/>
      <c r="B837" s="114"/>
      <c r="C837" s="114"/>
      <c r="D837" s="114"/>
      <c r="E837" s="115"/>
      <c r="F837" s="115"/>
      <c r="G837" s="115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6"/>
      <c r="V837" s="114"/>
      <c r="W837" s="114"/>
      <c r="X837" s="114"/>
      <c r="Y837" s="114"/>
      <c r="Z837" s="114"/>
      <c r="AA837" s="114"/>
      <c r="AB837" s="114"/>
      <c r="AC837" s="114"/>
      <c r="AD837" s="114"/>
      <c r="AE837" s="114"/>
      <c r="AF837" s="114"/>
      <c r="AG837" s="114"/>
      <c r="AH837" s="114"/>
      <c r="AI837" s="114"/>
      <c r="AJ837" s="114"/>
      <c r="AK837" s="114"/>
      <c r="AL837" s="114"/>
      <c r="AM837" s="114"/>
      <c r="AN837" s="114"/>
      <c r="AO837" s="114"/>
      <c r="AP837" s="114"/>
      <c r="AQ837" s="114"/>
      <c r="AR837" s="114"/>
      <c r="AS837" s="114"/>
      <c r="AT837" s="114"/>
      <c r="AU837" s="114"/>
    </row>
    <row r="838">
      <c r="A838" s="114"/>
      <c r="B838" s="114"/>
      <c r="C838" s="114"/>
      <c r="D838" s="114"/>
      <c r="E838" s="115"/>
      <c r="F838" s="115"/>
      <c r="G838" s="115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6"/>
      <c r="V838" s="114"/>
      <c r="W838" s="114"/>
      <c r="X838" s="114"/>
      <c r="Y838" s="114"/>
      <c r="Z838" s="114"/>
      <c r="AA838" s="114"/>
      <c r="AB838" s="114"/>
      <c r="AC838" s="114"/>
      <c r="AD838" s="114"/>
      <c r="AE838" s="114"/>
      <c r="AF838" s="114"/>
      <c r="AG838" s="114"/>
      <c r="AH838" s="114"/>
      <c r="AI838" s="114"/>
      <c r="AJ838" s="114"/>
      <c r="AK838" s="114"/>
      <c r="AL838" s="114"/>
      <c r="AM838" s="114"/>
      <c r="AN838" s="114"/>
      <c r="AO838" s="114"/>
      <c r="AP838" s="114"/>
      <c r="AQ838" s="114"/>
      <c r="AR838" s="114"/>
      <c r="AS838" s="114"/>
      <c r="AT838" s="114"/>
      <c r="AU838" s="114"/>
    </row>
    <row r="839">
      <c r="A839" s="114"/>
      <c r="B839" s="114"/>
      <c r="C839" s="114"/>
      <c r="D839" s="114"/>
      <c r="E839" s="115"/>
      <c r="F839" s="115"/>
      <c r="G839" s="115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6"/>
      <c r="V839" s="114"/>
      <c r="W839" s="114"/>
      <c r="X839" s="114"/>
      <c r="Y839" s="114"/>
      <c r="Z839" s="114"/>
      <c r="AA839" s="114"/>
      <c r="AB839" s="114"/>
      <c r="AC839" s="114"/>
      <c r="AD839" s="114"/>
      <c r="AE839" s="114"/>
      <c r="AF839" s="114"/>
      <c r="AG839" s="114"/>
      <c r="AH839" s="114"/>
      <c r="AI839" s="114"/>
      <c r="AJ839" s="114"/>
      <c r="AK839" s="114"/>
      <c r="AL839" s="114"/>
      <c r="AM839" s="114"/>
      <c r="AN839" s="114"/>
      <c r="AO839" s="114"/>
      <c r="AP839" s="114"/>
      <c r="AQ839" s="114"/>
      <c r="AR839" s="114"/>
      <c r="AS839" s="114"/>
      <c r="AT839" s="114"/>
      <c r="AU839" s="114"/>
    </row>
    <row r="840">
      <c r="A840" s="114"/>
      <c r="B840" s="114"/>
      <c r="C840" s="114"/>
      <c r="D840" s="114"/>
      <c r="E840" s="115"/>
      <c r="F840" s="115"/>
      <c r="G840" s="115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6"/>
      <c r="V840" s="114"/>
      <c r="W840" s="114"/>
      <c r="X840" s="114"/>
      <c r="Y840" s="114"/>
      <c r="Z840" s="114"/>
      <c r="AA840" s="114"/>
      <c r="AB840" s="114"/>
      <c r="AC840" s="114"/>
      <c r="AD840" s="114"/>
      <c r="AE840" s="114"/>
      <c r="AF840" s="114"/>
      <c r="AG840" s="114"/>
      <c r="AH840" s="114"/>
      <c r="AI840" s="114"/>
      <c r="AJ840" s="114"/>
      <c r="AK840" s="114"/>
      <c r="AL840" s="114"/>
      <c r="AM840" s="114"/>
      <c r="AN840" s="114"/>
      <c r="AO840" s="114"/>
      <c r="AP840" s="114"/>
      <c r="AQ840" s="114"/>
      <c r="AR840" s="114"/>
      <c r="AS840" s="114"/>
      <c r="AT840" s="114"/>
      <c r="AU840" s="114"/>
    </row>
    <row r="841">
      <c r="A841" s="114"/>
      <c r="B841" s="114"/>
      <c r="C841" s="114"/>
      <c r="D841" s="114"/>
      <c r="E841" s="115"/>
      <c r="F841" s="115"/>
      <c r="G841" s="115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6"/>
      <c r="V841" s="114"/>
      <c r="W841" s="114"/>
      <c r="X841" s="114"/>
      <c r="Y841" s="114"/>
      <c r="Z841" s="114"/>
      <c r="AA841" s="114"/>
      <c r="AB841" s="114"/>
      <c r="AC841" s="114"/>
      <c r="AD841" s="114"/>
      <c r="AE841" s="114"/>
      <c r="AF841" s="114"/>
      <c r="AG841" s="114"/>
      <c r="AH841" s="114"/>
      <c r="AI841" s="114"/>
      <c r="AJ841" s="114"/>
      <c r="AK841" s="114"/>
      <c r="AL841" s="114"/>
      <c r="AM841" s="114"/>
      <c r="AN841" s="114"/>
      <c r="AO841" s="114"/>
      <c r="AP841" s="114"/>
      <c r="AQ841" s="114"/>
      <c r="AR841" s="114"/>
      <c r="AS841" s="114"/>
      <c r="AT841" s="114"/>
      <c r="AU841" s="114"/>
    </row>
    <row r="842">
      <c r="A842" s="114"/>
      <c r="B842" s="114"/>
      <c r="C842" s="114"/>
      <c r="D842" s="114"/>
      <c r="E842" s="115"/>
      <c r="F842" s="115"/>
      <c r="G842" s="115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6"/>
      <c r="V842" s="114"/>
      <c r="W842" s="114"/>
      <c r="X842" s="114"/>
      <c r="Y842" s="114"/>
      <c r="Z842" s="114"/>
      <c r="AA842" s="114"/>
      <c r="AB842" s="114"/>
      <c r="AC842" s="114"/>
      <c r="AD842" s="114"/>
      <c r="AE842" s="114"/>
      <c r="AF842" s="114"/>
      <c r="AG842" s="114"/>
      <c r="AH842" s="114"/>
      <c r="AI842" s="114"/>
      <c r="AJ842" s="114"/>
      <c r="AK842" s="114"/>
      <c r="AL842" s="114"/>
      <c r="AM842" s="114"/>
      <c r="AN842" s="114"/>
      <c r="AO842" s="114"/>
      <c r="AP842" s="114"/>
      <c r="AQ842" s="114"/>
      <c r="AR842" s="114"/>
      <c r="AS842" s="114"/>
      <c r="AT842" s="114"/>
      <c r="AU842" s="114"/>
    </row>
    <row r="843">
      <c r="A843" s="114"/>
      <c r="B843" s="114"/>
      <c r="C843" s="114"/>
      <c r="D843" s="114"/>
      <c r="E843" s="115"/>
      <c r="F843" s="115"/>
      <c r="G843" s="115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6"/>
      <c r="V843" s="114"/>
      <c r="W843" s="114"/>
      <c r="X843" s="114"/>
      <c r="Y843" s="114"/>
      <c r="Z843" s="114"/>
      <c r="AA843" s="114"/>
      <c r="AB843" s="114"/>
      <c r="AC843" s="114"/>
      <c r="AD843" s="114"/>
      <c r="AE843" s="114"/>
      <c r="AF843" s="114"/>
      <c r="AG843" s="114"/>
      <c r="AH843" s="114"/>
      <c r="AI843" s="114"/>
      <c r="AJ843" s="114"/>
      <c r="AK843" s="114"/>
      <c r="AL843" s="114"/>
      <c r="AM843" s="114"/>
      <c r="AN843" s="114"/>
      <c r="AO843" s="114"/>
      <c r="AP843" s="114"/>
      <c r="AQ843" s="114"/>
      <c r="AR843" s="114"/>
      <c r="AS843" s="114"/>
      <c r="AT843" s="114"/>
      <c r="AU843" s="114"/>
    </row>
    <row r="844">
      <c r="A844" s="114"/>
      <c r="B844" s="114"/>
      <c r="C844" s="114"/>
      <c r="D844" s="114"/>
      <c r="E844" s="115"/>
      <c r="F844" s="115"/>
      <c r="G844" s="115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6"/>
      <c r="V844" s="114"/>
      <c r="W844" s="114"/>
      <c r="X844" s="114"/>
      <c r="Y844" s="114"/>
      <c r="Z844" s="114"/>
      <c r="AA844" s="114"/>
      <c r="AB844" s="114"/>
      <c r="AC844" s="114"/>
      <c r="AD844" s="114"/>
      <c r="AE844" s="114"/>
      <c r="AF844" s="114"/>
      <c r="AG844" s="114"/>
      <c r="AH844" s="114"/>
      <c r="AI844" s="114"/>
      <c r="AJ844" s="114"/>
      <c r="AK844" s="114"/>
      <c r="AL844" s="114"/>
      <c r="AM844" s="114"/>
      <c r="AN844" s="114"/>
      <c r="AO844" s="114"/>
      <c r="AP844" s="114"/>
      <c r="AQ844" s="114"/>
      <c r="AR844" s="114"/>
      <c r="AS844" s="114"/>
      <c r="AT844" s="114"/>
      <c r="AU844" s="114"/>
    </row>
    <row r="845">
      <c r="A845" s="114"/>
      <c r="B845" s="114"/>
      <c r="C845" s="114"/>
      <c r="D845" s="114"/>
      <c r="E845" s="115"/>
      <c r="F845" s="115"/>
      <c r="G845" s="115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6"/>
      <c r="V845" s="114"/>
      <c r="W845" s="114"/>
      <c r="X845" s="114"/>
      <c r="Y845" s="114"/>
      <c r="Z845" s="114"/>
      <c r="AA845" s="114"/>
      <c r="AB845" s="114"/>
      <c r="AC845" s="114"/>
      <c r="AD845" s="114"/>
      <c r="AE845" s="114"/>
      <c r="AF845" s="114"/>
      <c r="AG845" s="114"/>
      <c r="AH845" s="114"/>
      <c r="AI845" s="114"/>
      <c r="AJ845" s="114"/>
      <c r="AK845" s="114"/>
      <c r="AL845" s="114"/>
      <c r="AM845" s="114"/>
      <c r="AN845" s="114"/>
      <c r="AO845" s="114"/>
      <c r="AP845" s="114"/>
      <c r="AQ845" s="114"/>
      <c r="AR845" s="114"/>
      <c r="AS845" s="114"/>
      <c r="AT845" s="114"/>
      <c r="AU845" s="114"/>
    </row>
    <row r="846">
      <c r="A846" s="114"/>
      <c r="B846" s="114"/>
      <c r="C846" s="114"/>
      <c r="D846" s="114"/>
      <c r="E846" s="115"/>
      <c r="F846" s="115"/>
      <c r="G846" s="115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6"/>
      <c r="V846" s="114"/>
      <c r="W846" s="114"/>
      <c r="X846" s="114"/>
      <c r="Y846" s="114"/>
      <c r="Z846" s="114"/>
      <c r="AA846" s="114"/>
      <c r="AB846" s="114"/>
      <c r="AC846" s="114"/>
      <c r="AD846" s="114"/>
      <c r="AE846" s="114"/>
      <c r="AF846" s="114"/>
      <c r="AG846" s="114"/>
      <c r="AH846" s="114"/>
      <c r="AI846" s="114"/>
      <c r="AJ846" s="114"/>
      <c r="AK846" s="114"/>
      <c r="AL846" s="114"/>
      <c r="AM846" s="114"/>
      <c r="AN846" s="114"/>
      <c r="AO846" s="114"/>
      <c r="AP846" s="114"/>
      <c r="AQ846" s="114"/>
      <c r="AR846" s="114"/>
      <c r="AS846" s="114"/>
      <c r="AT846" s="114"/>
      <c r="AU846" s="114"/>
    </row>
    <row r="847">
      <c r="A847" s="114"/>
      <c r="B847" s="114"/>
      <c r="C847" s="114"/>
      <c r="D847" s="114"/>
      <c r="E847" s="115"/>
      <c r="F847" s="115"/>
      <c r="G847" s="115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6"/>
      <c r="V847" s="114"/>
      <c r="W847" s="114"/>
      <c r="X847" s="114"/>
      <c r="Y847" s="114"/>
      <c r="Z847" s="114"/>
      <c r="AA847" s="114"/>
      <c r="AB847" s="114"/>
      <c r="AC847" s="114"/>
      <c r="AD847" s="114"/>
      <c r="AE847" s="114"/>
      <c r="AF847" s="114"/>
      <c r="AG847" s="114"/>
      <c r="AH847" s="114"/>
      <c r="AI847" s="114"/>
      <c r="AJ847" s="114"/>
      <c r="AK847" s="114"/>
      <c r="AL847" s="114"/>
      <c r="AM847" s="114"/>
      <c r="AN847" s="114"/>
      <c r="AO847" s="114"/>
      <c r="AP847" s="114"/>
      <c r="AQ847" s="114"/>
      <c r="AR847" s="114"/>
      <c r="AS847" s="114"/>
      <c r="AT847" s="114"/>
      <c r="AU847" s="114"/>
    </row>
    <row r="848">
      <c r="A848" s="114"/>
      <c r="B848" s="114"/>
      <c r="C848" s="114"/>
      <c r="D848" s="114"/>
      <c r="E848" s="115"/>
      <c r="F848" s="115"/>
      <c r="G848" s="115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6"/>
      <c r="V848" s="114"/>
      <c r="W848" s="114"/>
      <c r="X848" s="114"/>
      <c r="Y848" s="114"/>
      <c r="Z848" s="114"/>
      <c r="AA848" s="114"/>
      <c r="AB848" s="114"/>
      <c r="AC848" s="114"/>
      <c r="AD848" s="114"/>
      <c r="AE848" s="114"/>
      <c r="AF848" s="114"/>
      <c r="AG848" s="114"/>
      <c r="AH848" s="114"/>
      <c r="AI848" s="114"/>
      <c r="AJ848" s="114"/>
      <c r="AK848" s="114"/>
      <c r="AL848" s="114"/>
      <c r="AM848" s="114"/>
      <c r="AN848" s="114"/>
      <c r="AO848" s="114"/>
      <c r="AP848" s="114"/>
      <c r="AQ848" s="114"/>
      <c r="AR848" s="114"/>
      <c r="AS848" s="114"/>
      <c r="AT848" s="114"/>
      <c r="AU848" s="114"/>
    </row>
    <row r="849">
      <c r="A849" s="114"/>
      <c r="B849" s="114"/>
      <c r="C849" s="114"/>
      <c r="D849" s="114"/>
      <c r="E849" s="115"/>
      <c r="F849" s="115"/>
      <c r="G849" s="115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6"/>
      <c r="V849" s="114"/>
      <c r="W849" s="114"/>
      <c r="X849" s="114"/>
      <c r="Y849" s="114"/>
      <c r="Z849" s="114"/>
      <c r="AA849" s="114"/>
      <c r="AB849" s="114"/>
      <c r="AC849" s="114"/>
      <c r="AD849" s="114"/>
      <c r="AE849" s="114"/>
      <c r="AF849" s="114"/>
      <c r="AG849" s="114"/>
      <c r="AH849" s="114"/>
      <c r="AI849" s="114"/>
      <c r="AJ849" s="114"/>
      <c r="AK849" s="114"/>
      <c r="AL849" s="114"/>
      <c r="AM849" s="114"/>
      <c r="AN849" s="114"/>
      <c r="AO849" s="114"/>
      <c r="AP849" s="114"/>
      <c r="AQ849" s="114"/>
      <c r="AR849" s="114"/>
      <c r="AS849" s="114"/>
      <c r="AT849" s="114"/>
      <c r="AU849" s="114"/>
    </row>
    <row r="850">
      <c r="A850" s="114"/>
      <c r="B850" s="114"/>
      <c r="C850" s="114"/>
      <c r="D850" s="114"/>
      <c r="E850" s="115"/>
      <c r="F850" s="115"/>
      <c r="G850" s="115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6"/>
      <c r="V850" s="114"/>
      <c r="W850" s="114"/>
      <c r="X850" s="114"/>
      <c r="Y850" s="114"/>
      <c r="Z850" s="114"/>
      <c r="AA850" s="114"/>
      <c r="AB850" s="114"/>
      <c r="AC850" s="114"/>
      <c r="AD850" s="114"/>
      <c r="AE850" s="114"/>
      <c r="AF850" s="114"/>
      <c r="AG850" s="114"/>
      <c r="AH850" s="114"/>
      <c r="AI850" s="114"/>
      <c r="AJ850" s="114"/>
      <c r="AK850" s="114"/>
      <c r="AL850" s="114"/>
      <c r="AM850" s="114"/>
      <c r="AN850" s="114"/>
      <c r="AO850" s="114"/>
      <c r="AP850" s="114"/>
      <c r="AQ850" s="114"/>
      <c r="AR850" s="114"/>
      <c r="AS850" s="114"/>
      <c r="AT850" s="114"/>
      <c r="AU850" s="114"/>
    </row>
    <row r="851">
      <c r="A851" s="114"/>
      <c r="B851" s="114"/>
      <c r="C851" s="114"/>
      <c r="D851" s="114"/>
      <c r="E851" s="115"/>
      <c r="F851" s="115"/>
      <c r="G851" s="115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6"/>
      <c r="V851" s="114"/>
      <c r="W851" s="114"/>
      <c r="X851" s="114"/>
      <c r="Y851" s="114"/>
      <c r="Z851" s="114"/>
      <c r="AA851" s="114"/>
      <c r="AB851" s="114"/>
      <c r="AC851" s="114"/>
      <c r="AD851" s="114"/>
      <c r="AE851" s="114"/>
      <c r="AF851" s="114"/>
      <c r="AG851" s="114"/>
      <c r="AH851" s="114"/>
      <c r="AI851" s="114"/>
      <c r="AJ851" s="114"/>
      <c r="AK851" s="114"/>
      <c r="AL851" s="114"/>
      <c r="AM851" s="114"/>
      <c r="AN851" s="114"/>
      <c r="AO851" s="114"/>
      <c r="AP851" s="114"/>
      <c r="AQ851" s="114"/>
      <c r="AR851" s="114"/>
      <c r="AS851" s="114"/>
      <c r="AT851" s="114"/>
      <c r="AU851" s="114"/>
    </row>
    <row r="852">
      <c r="A852" s="114"/>
      <c r="B852" s="114"/>
      <c r="C852" s="114"/>
      <c r="D852" s="114"/>
      <c r="E852" s="115"/>
      <c r="F852" s="115"/>
      <c r="G852" s="115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6"/>
      <c r="V852" s="114"/>
      <c r="W852" s="114"/>
      <c r="X852" s="114"/>
      <c r="Y852" s="114"/>
      <c r="Z852" s="114"/>
      <c r="AA852" s="114"/>
      <c r="AB852" s="114"/>
      <c r="AC852" s="114"/>
      <c r="AD852" s="114"/>
      <c r="AE852" s="114"/>
      <c r="AF852" s="114"/>
      <c r="AG852" s="114"/>
      <c r="AH852" s="114"/>
      <c r="AI852" s="114"/>
      <c r="AJ852" s="114"/>
      <c r="AK852" s="114"/>
      <c r="AL852" s="114"/>
      <c r="AM852" s="114"/>
      <c r="AN852" s="114"/>
      <c r="AO852" s="114"/>
      <c r="AP852" s="114"/>
      <c r="AQ852" s="114"/>
      <c r="AR852" s="114"/>
      <c r="AS852" s="114"/>
      <c r="AT852" s="114"/>
      <c r="AU852" s="114"/>
    </row>
    <row r="853">
      <c r="A853" s="114"/>
      <c r="B853" s="114"/>
      <c r="C853" s="114"/>
      <c r="D853" s="114"/>
      <c r="E853" s="115"/>
      <c r="F853" s="115"/>
      <c r="G853" s="115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6"/>
      <c r="V853" s="114"/>
      <c r="W853" s="114"/>
      <c r="X853" s="114"/>
      <c r="Y853" s="114"/>
      <c r="Z853" s="114"/>
      <c r="AA853" s="114"/>
      <c r="AB853" s="114"/>
      <c r="AC853" s="114"/>
      <c r="AD853" s="114"/>
      <c r="AE853" s="114"/>
      <c r="AF853" s="114"/>
      <c r="AG853" s="114"/>
      <c r="AH853" s="114"/>
      <c r="AI853" s="114"/>
      <c r="AJ853" s="114"/>
      <c r="AK853" s="114"/>
      <c r="AL853" s="114"/>
      <c r="AM853" s="114"/>
      <c r="AN853" s="114"/>
      <c r="AO853" s="114"/>
      <c r="AP853" s="114"/>
      <c r="AQ853" s="114"/>
      <c r="AR853" s="114"/>
      <c r="AS853" s="114"/>
      <c r="AT853" s="114"/>
      <c r="AU853" s="114"/>
    </row>
    <row r="854">
      <c r="A854" s="114"/>
      <c r="B854" s="114"/>
      <c r="C854" s="114"/>
      <c r="D854" s="114"/>
      <c r="E854" s="115"/>
      <c r="F854" s="115"/>
      <c r="G854" s="115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6"/>
      <c r="V854" s="114"/>
      <c r="W854" s="114"/>
      <c r="X854" s="114"/>
      <c r="Y854" s="114"/>
      <c r="Z854" s="114"/>
      <c r="AA854" s="114"/>
      <c r="AB854" s="114"/>
      <c r="AC854" s="114"/>
      <c r="AD854" s="114"/>
      <c r="AE854" s="114"/>
      <c r="AF854" s="114"/>
      <c r="AG854" s="114"/>
      <c r="AH854" s="114"/>
      <c r="AI854" s="114"/>
      <c r="AJ854" s="114"/>
      <c r="AK854" s="114"/>
      <c r="AL854" s="114"/>
      <c r="AM854" s="114"/>
      <c r="AN854" s="114"/>
      <c r="AO854" s="114"/>
      <c r="AP854" s="114"/>
      <c r="AQ854" s="114"/>
      <c r="AR854" s="114"/>
      <c r="AS854" s="114"/>
      <c r="AT854" s="114"/>
      <c r="AU854" s="114"/>
    </row>
    <row r="855">
      <c r="A855" s="114"/>
      <c r="B855" s="114"/>
      <c r="C855" s="114"/>
      <c r="D855" s="114"/>
      <c r="E855" s="115"/>
      <c r="F855" s="115"/>
      <c r="G855" s="115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6"/>
      <c r="V855" s="114"/>
      <c r="W855" s="114"/>
      <c r="X855" s="114"/>
      <c r="Y855" s="114"/>
      <c r="Z855" s="114"/>
      <c r="AA855" s="114"/>
      <c r="AB855" s="114"/>
      <c r="AC855" s="114"/>
      <c r="AD855" s="114"/>
      <c r="AE855" s="114"/>
      <c r="AF855" s="114"/>
      <c r="AG855" s="114"/>
      <c r="AH855" s="114"/>
      <c r="AI855" s="114"/>
      <c r="AJ855" s="114"/>
      <c r="AK855" s="114"/>
      <c r="AL855" s="114"/>
      <c r="AM855" s="114"/>
      <c r="AN855" s="114"/>
      <c r="AO855" s="114"/>
      <c r="AP855" s="114"/>
      <c r="AQ855" s="114"/>
      <c r="AR855" s="114"/>
      <c r="AS855" s="114"/>
      <c r="AT855" s="114"/>
      <c r="AU855" s="114"/>
    </row>
    <row r="856">
      <c r="A856" s="114"/>
      <c r="B856" s="114"/>
      <c r="C856" s="114"/>
      <c r="D856" s="114"/>
      <c r="E856" s="115"/>
      <c r="F856" s="115"/>
      <c r="G856" s="115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6"/>
      <c r="V856" s="114"/>
      <c r="W856" s="114"/>
      <c r="X856" s="114"/>
      <c r="Y856" s="114"/>
      <c r="Z856" s="114"/>
      <c r="AA856" s="114"/>
      <c r="AB856" s="114"/>
      <c r="AC856" s="114"/>
      <c r="AD856" s="114"/>
      <c r="AE856" s="114"/>
      <c r="AF856" s="114"/>
      <c r="AG856" s="114"/>
      <c r="AH856" s="114"/>
      <c r="AI856" s="114"/>
      <c r="AJ856" s="114"/>
      <c r="AK856" s="114"/>
      <c r="AL856" s="114"/>
      <c r="AM856" s="114"/>
      <c r="AN856" s="114"/>
      <c r="AO856" s="114"/>
      <c r="AP856" s="114"/>
      <c r="AQ856" s="114"/>
      <c r="AR856" s="114"/>
      <c r="AS856" s="114"/>
      <c r="AT856" s="114"/>
      <c r="AU856" s="114"/>
    </row>
    <row r="857">
      <c r="A857" s="114"/>
      <c r="B857" s="114"/>
      <c r="C857" s="114"/>
      <c r="D857" s="114"/>
      <c r="E857" s="115"/>
      <c r="F857" s="115"/>
      <c r="G857" s="115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6"/>
      <c r="V857" s="114"/>
      <c r="W857" s="114"/>
      <c r="X857" s="114"/>
      <c r="Y857" s="114"/>
      <c r="Z857" s="114"/>
      <c r="AA857" s="114"/>
      <c r="AB857" s="114"/>
      <c r="AC857" s="114"/>
      <c r="AD857" s="114"/>
      <c r="AE857" s="114"/>
      <c r="AF857" s="114"/>
      <c r="AG857" s="114"/>
      <c r="AH857" s="114"/>
      <c r="AI857" s="114"/>
      <c r="AJ857" s="114"/>
      <c r="AK857" s="114"/>
      <c r="AL857" s="114"/>
      <c r="AM857" s="114"/>
      <c r="AN857" s="114"/>
      <c r="AO857" s="114"/>
      <c r="AP857" s="114"/>
      <c r="AQ857" s="114"/>
      <c r="AR857" s="114"/>
      <c r="AS857" s="114"/>
      <c r="AT857" s="114"/>
      <c r="AU857" s="114"/>
    </row>
    <row r="858">
      <c r="A858" s="114"/>
      <c r="B858" s="114"/>
      <c r="C858" s="114"/>
      <c r="D858" s="114"/>
      <c r="E858" s="115"/>
      <c r="F858" s="115"/>
      <c r="G858" s="115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6"/>
      <c r="V858" s="114"/>
      <c r="W858" s="114"/>
      <c r="X858" s="114"/>
      <c r="Y858" s="114"/>
      <c r="Z858" s="114"/>
      <c r="AA858" s="114"/>
      <c r="AB858" s="114"/>
      <c r="AC858" s="114"/>
      <c r="AD858" s="114"/>
      <c r="AE858" s="114"/>
      <c r="AF858" s="114"/>
      <c r="AG858" s="114"/>
      <c r="AH858" s="114"/>
      <c r="AI858" s="114"/>
      <c r="AJ858" s="114"/>
      <c r="AK858" s="114"/>
      <c r="AL858" s="114"/>
      <c r="AM858" s="114"/>
      <c r="AN858" s="114"/>
      <c r="AO858" s="114"/>
      <c r="AP858" s="114"/>
      <c r="AQ858" s="114"/>
      <c r="AR858" s="114"/>
      <c r="AS858" s="114"/>
      <c r="AT858" s="114"/>
      <c r="AU858" s="114"/>
    </row>
    <row r="859">
      <c r="A859" s="114"/>
      <c r="B859" s="114"/>
      <c r="C859" s="114"/>
      <c r="D859" s="114"/>
      <c r="E859" s="115"/>
      <c r="F859" s="115"/>
      <c r="G859" s="115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6"/>
      <c r="V859" s="114"/>
      <c r="W859" s="114"/>
      <c r="X859" s="114"/>
      <c r="Y859" s="114"/>
      <c r="Z859" s="114"/>
      <c r="AA859" s="114"/>
      <c r="AB859" s="114"/>
      <c r="AC859" s="114"/>
      <c r="AD859" s="114"/>
      <c r="AE859" s="114"/>
      <c r="AF859" s="114"/>
      <c r="AG859" s="114"/>
      <c r="AH859" s="114"/>
      <c r="AI859" s="114"/>
      <c r="AJ859" s="114"/>
      <c r="AK859" s="114"/>
      <c r="AL859" s="114"/>
      <c r="AM859" s="114"/>
      <c r="AN859" s="114"/>
      <c r="AO859" s="114"/>
      <c r="AP859" s="114"/>
      <c r="AQ859" s="114"/>
      <c r="AR859" s="114"/>
      <c r="AS859" s="114"/>
      <c r="AT859" s="114"/>
      <c r="AU859" s="114"/>
    </row>
    <row r="860">
      <c r="A860" s="114"/>
      <c r="B860" s="114"/>
      <c r="C860" s="114"/>
      <c r="D860" s="114"/>
      <c r="E860" s="115"/>
      <c r="F860" s="115"/>
      <c r="G860" s="115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6"/>
      <c r="V860" s="114"/>
      <c r="W860" s="114"/>
      <c r="X860" s="114"/>
      <c r="Y860" s="114"/>
      <c r="Z860" s="114"/>
      <c r="AA860" s="114"/>
      <c r="AB860" s="114"/>
      <c r="AC860" s="114"/>
      <c r="AD860" s="114"/>
      <c r="AE860" s="114"/>
      <c r="AF860" s="114"/>
      <c r="AG860" s="114"/>
      <c r="AH860" s="114"/>
      <c r="AI860" s="114"/>
      <c r="AJ860" s="114"/>
      <c r="AK860" s="114"/>
      <c r="AL860" s="114"/>
      <c r="AM860" s="114"/>
      <c r="AN860" s="114"/>
      <c r="AO860" s="114"/>
      <c r="AP860" s="114"/>
      <c r="AQ860" s="114"/>
      <c r="AR860" s="114"/>
      <c r="AS860" s="114"/>
      <c r="AT860" s="114"/>
      <c r="AU860" s="114"/>
    </row>
    <row r="861">
      <c r="A861" s="114"/>
      <c r="B861" s="114"/>
      <c r="C861" s="114"/>
      <c r="D861" s="114"/>
      <c r="E861" s="115"/>
      <c r="F861" s="115"/>
      <c r="G861" s="115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6"/>
      <c r="V861" s="114"/>
      <c r="W861" s="114"/>
      <c r="X861" s="114"/>
      <c r="Y861" s="114"/>
      <c r="Z861" s="114"/>
      <c r="AA861" s="114"/>
      <c r="AB861" s="114"/>
      <c r="AC861" s="114"/>
      <c r="AD861" s="114"/>
      <c r="AE861" s="114"/>
      <c r="AF861" s="114"/>
      <c r="AG861" s="114"/>
      <c r="AH861" s="114"/>
      <c r="AI861" s="114"/>
      <c r="AJ861" s="114"/>
      <c r="AK861" s="114"/>
      <c r="AL861" s="114"/>
      <c r="AM861" s="114"/>
      <c r="AN861" s="114"/>
      <c r="AO861" s="114"/>
      <c r="AP861" s="114"/>
      <c r="AQ861" s="114"/>
      <c r="AR861" s="114"/>
      <c r="AS861" s="114"/>
      <c r="AT861" s="114"/>
      <c r="AU861" s="114"/>
    </row>
    <row r="862">
      <c r="A862" s="114"/>
      <c r="B862" s="114"/>
      <c r="C862" s="114"/>
      <c r="D862" s="114"/>
      <c r="E862" s="115"/>
      <c r="F862" s="115"/>
      <c r="G862" s="115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6"/>
      <c r="V862" s="114"/>
      <c r="W862" s="114"/>
      <c r="X862" s="114"/>
      <c r="Y862" s="114"/>
      <c r="Z862" s="114"/>
      <c r="AA862" s="114"/>
      <c r="AB862" s="114"/>
      <c r="AC862" s="114"/>
      <c r="AD862" s="114"/>
      <c r="AE862" s="114"/>
      <c r="AF862" s="114"/>
      <c r="AG862" s="114"/>
      <c r="AH862" s="114"/>
      <c r="AI862" s="114"/>
      <c r="AJ862" s="114"/>
      <c r="AK862" s="114"/>
      <c r="AL862" s="114"/>
      <c r="AM862" s="114"/>
      <c r="AN862" s="114"/>
      <c r="AO862" s="114"/>
      <c r="AP862" s="114"/>
      <c r="AQ862" s="114"/>
      <c r="AR862" s="114"/>
      <c r="AS862" s="114"/>
      <c r="AT862" s="114"/>
      <c r="AU862" s="114"/>
    </row>
    <row r="863">
      <c r="A863" s="114"/>
      <c r="B863" s="114"/>
      <c r="C863" s="114"/>
      <c r="D863" s="114"/>
      <c r="E863" s="115"/>
      <c r="F863" s="115"/>
      <c r="G863" s="115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6"/>
      <c r="V863" s="114"/>
      <c r="W863" s="114"/>
      <c r="X863" s="114"/>
      <c r="Y863" s="114"/>
      <c r="Z863" s="114"/>
      <c r="AA863" s="114"/>
      <c r="AB863" s="114"/>
      <c r="AC863" s="114"/>
      <c r="AD863" s="114"/>
      <c r="AE863" s="114"/>
      <c r="AF863" s="114"/>
      <c r="AG863" s="114"/>
      <c r="AH863" s="114"/>
      <c r="AI863" s="114"/>
      <c r="AJ863" s="114"/>
      <c r="AK863" s="114"/>
      <c r="AL863" s="114"/>
      <c r="AM863" s="114"/>
      <c r="AN863" s="114"/>
      <c r="AO863" s="114"/>
      <c r="AP863" s="114"/>
      <c r="AQ863" s="114"/>
      <c r="AR863" s="114"/>
      <c r="AS863" s="114"/>
      <c r="AT863" s="114"/>
      <c r="AU863" s="114"/>
    </row>
    <row r="864">
      <c r="A864" s="114"/>
      <c r="B864" s="114"/>
      <c r="C864" s="114"/>
      <c r="D864" s="114"/>
      <c r="E864" s="115"/>
      <c r="F864" s="115"/>
      <c r="G864" s="115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6"/>
      <c r="V864" s="114"/>
      <c r="W864" s="114"/>
      <c r="X864" s="114"/>
      <c r="Y864" s="114"/>
      <c r="Z864" s="114"/>
      <c r="AA864" s="114"/>
      <c r="AB864" s="114"/>
      <c r="AC864" s="114"/>
      <c r="AD864" s="114"/>
      <c r="AE864" s="114"/>
      <c r="AF864" s="114"/>
      <c r="AG864" s="114"/>
      <c r="AH864" s="114"/>
      <c r="AI864" s="114"/>
      <c r="AJ864" s="114"/>
      <c r="AK864" s="114"/>
      <c r="AL864" s="114"/>
      <c r="AM864" s="114"/>
      <c r="AN864" s="114"/>
      <c r="AO864" s="114"/>
      <c r="AP864" s="114"/>
      <c r="AQ864" s="114"/>
      <c r="AR864" s="114"/>
      <c r="AS864" s="114"/>
      <c r="AT864" s="114"/>
      <c r="AU864" s="114"/>
    </row>
  </sheetData>
  <mergeCells count="4">
    <mergeCell ref="AI2:AJ2"/>
    <mergeCell ref="AL2:AO2"/>
    <mergeCell ref="AQ2:AR2"/>
    <mergeCell ref="AI3:AJ3"/>
  </mergeCells>
  <drawing r:id="rId1"/>
</worksheet>
</file>